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рейскуранты 2020\"/>
    </mc:Choice>
  </mc:AlternateContent>
  <xr:revisionPtr revIDLastSave="0" documentId="13_ncr:1_{F8593744-8FC5-42EC-AA2B-2827C8A87F0F}" xr6:coauthVersionLast="43" xr6:coauthVersionMax="43" xr10:uidLastSave="{00000000-0000-0000-0000-000000000000}"/>
  <bookViews>
    <workbookView xWindow="-120" yWindow="-120" windowWidth="29040" windowHeight="15840" tabRatio="832" activeTab="1" xr2:uid="{00000000-000D-0000-FFFF-FFFF00000000}"/>
  </bookViews>
  <sheets>
    <sheet name="ТитЛист" sheetId="1" r:id="rId1"/>
    <sheet name="Прил1" sheetId="2" r:id="rId2"/>
    <sheet name="Лист2" sheetId="8" state="hidden" r:id="rId3"/>
    <sheet name="Прил2Компл" sheetId="3" r:id="rId4"/>
    <sheet name="Прил3умо" sheetId="4" r:id="rId5"/>
    <sheet name="Прил4Справки" sheetId="11" r:id="rId6"/>
    <sheet name="Прейскурант Левакова" sheetId="10" r:id="rId7"/>
    <sheet name="ПользКомплекс" sheetId="7" r:id="rId8"/>
    <sheet name="Лист1" sheetId="6" state="hidden" r:id="rId9"/>
    <sheet name="Лист3" sheetId="9" state="hidden" r:id="rId10"/>
  </sheets>
  <definedNames>
    <definedName name="_xlnm._FilterDatabase" localSheetId="7" hidden="1">ПользКомплекс!$A$5:$G$40</definedName>
    <definedName name="_xlnm._FilterDatabase" localSheetId="1" hidden="1">Прил1!$A$4:$F$3203</definedName>
    <definedName name="_xlnm._FilterDatabase" localSheetId="5" hidden="1">Прил4Справки!$A$5:$H$247</definedName>
    <definedName name="Z_0D4691C4_5D0C_428B_B59E_847DD4A2B4E5_.wvu.FilterData" localSheetId="7" hidden="1">ПользКомплекс!$A$5:$G$40</definedName>
    <definedName name="Z_0D4691C4_5D0C_428B_B59E_847DD4A2B4E5_.wvu.FilterData" localSheetId="1" hidden="1">Прил1!$A$4:$E$3209</definedName>
    <definedName name="Z_0D4691C4_5D0C_428B_B59E_847DD4A2B4E5_.wvu.FilterData" localSheetId="5" hidden="1">Прил4Справки!$A$5:$H$247</definedName>
    <definedName name="Z_0D4691C4_5D0C_428B_B59E_847DD4A2B4E5_.wvu.PrintArea" localSheetId="7" hidden="1">ПользКомплекс!$A:$E</definedName>
    <definedName name="Z_0D4691C4_5D0C_428B_B59E_847DD4A2B4E5_.wvu.PrintArea" localSheetId="1" hidden="1">Прил1!$A:$C</definedName>
    <definedName name="Z_0D4691C4_5D0C_428B_B59E_847DD4A2B4E5_.wvu.PrintArea" localSheetId="4" hidden="1">Прил3умо!$A:$D</definedName>
    <definedName name="Z_0D4691C4_5D0C_428B_B59E_847DD4A2B4E5_.wvu.PrintArea" localSheetId="5" hidden="1">Прил4Справки!$A:$F</definedName>
    <definedName name="Z_0D4691C4_5D0C_428B_B59E_847DD4A2B4E5_.wvu.PrintTitles" localSheetId="7" hidden="1">ПользКомплекс!$5:$5</definedName>
    <definedName name="Z_0D4691C4_5D0C_428B_B59E_847DD4A2B4E5_.wvu.PrintTitles" localSheetId="1" hidden="1">Прил1!$4:$4</definedName>
    <definedName name="Z_0D4691C4_5D0C_428B_B59E_847DD4A2B4E5_.wvu.PrintTitles" localSheetId="4" hidden="1">Прил3умо!$5:$6</definedName>
    <definedName name="Z_0D4691C4_5D0C_428B_B59E_847DD4A2B4E5_.wvu.PrintTitles" localSheetId="5" hidden="1">Прил4Справки!$5:$5</definedName>
    <definedName name="Z_0D4691C4_5D0C_428B_B59E_847DD4A2B4E5_.wvu.Rows" localSheetId="3" hidden="1">Прил2Компл!$23:$38</definedName>
    <definedName name="Z_68F9F933_7F14_4759_877B_F8A1C6FF0DC0_.wvu.FilterData" localSheetId="1" hidden="1">Прил1!$E$4:$E$3182</definedName>
    <definedName name="Z_77598085_F977_4780_9D51_CD0255FE45AB_.wvu.FilterData" localSheetId="7" hidden="1">ПользКомплекс!$A$5:$G$40</definedName>
    <definedName name="Z_77598085_F977_4780_9D51_CD0255FE45AB_.wvu.FilterData" localSheetId="1" hidden="1">Прил1!$E$4:$E$3182</definedName>
    <definedName name="Z_77598085_F977_4780_9D51_CD0255FE45AB_.wvu.FilterData" localSheetId="5" hidden="1">Прил4Справки!$A$5:$H$247</definedName>
    <definedName name="Z_77598085_F977_4780_9D51_CD0255FE45AB_.wvu.PrintArea" localSheetId="7" hidden="1">ПользКомплекс!$A:$E</definedName>
    <definedName name="Z_77598085_F977_4780_9D51_CD0255FE45AB_.wvu.PrintArea" localSheetId="1" hidden="1">Прил1!$A:$C</definedName>
    <definedName name="Z_77598085_F977_4780_9D51_CD0255FE45AB_.wvu.PrintArea" localSheetId="4" hidden="1">Прил3умо!$A:$D</definedName>
    <definedName name="Z_77598085_F977_4780_9D51_CD0255FE45AB_.wvu.PrintArea" localSheetId="5" hidden="1">Прил4Справки!$A:$F</definedName>
    <definedName name="Z_77598085_F977_4780_9D51_CD0255FE45AB_.wvu.PrintTitles" localSheetId="7" hidden="1">ПользКомплекс!$5:$5</definedName>
    <definedName name="Z_77598085_F977_4780_9D51_CD0255FE45AB_.wvu.PrintTitles" localSheetId="1" hidden="1">Прил1!$4:$4</definedName>
    <definedName name="Z_77598085_F977_4780_9D51_CD0255FE45AB_.wvu.PrintTitles" localSheetId="4" hidden="1">Прил3умо!$5:$6</definedName>
    <definedName name="Z_77598085_F977_4780_9D51_CD0255FE45AB_.wvu.PrintTitles" localSheetId="5" hidden="1">Прил4Справки!$5:$5</definedName>
    <definedName name="Z_77598085_F977_4780_9D51_CD0255FE45AB_.wvu.Rows" localSheetId="3" hidden="1">Прил2Компл!$23:$38</definedName>
    <definedName name="Z_7A0BB642_1811_4124_8F89_F0BF86F08260_.wvu.FilterData" localSheetId="1" hidden="1">Прил1!$A$4:$C$3185</definedName>
    <definedName name="Z_996BCE01_D5E2_42A3_A99C_4E5BAA3D7C97_.wvu.FilterData" localSheetId="1" hidden="1">Прил1!$A$4:$C$3185</definedName>
    <definedName name="Z_A41BE4FA_E6E7_4668_86D6_456A3E13162C_.wvu.FilterData" localSheetId="1" hidden="1">Прил1!$A$4:$C$3185</definedName>
    <definedName name="Z_B19706F6_CA56_4BCA_887C_AF6EBB33DCD5_.wvu.FilterData" localSheetId="1" hidden="1">Прил1!$A$4:$C$3185</definedName>
    <definedName name="Z_D3534C0F_401E_41B4_A473_ACD842991CC8_.wvu.FilterData" localSheetId="1" hidden="1">Прил1!$A$4:$C$3185</definedName>
    <definedName name="_xlnm.Print_Titles" localSheetId="1">Прил1!$4:$4</definedName>
    <definedName name="_xlnm.Print_Titles" localSheetId="4">Прил3умо!$5:$6</definedName>
    <definedName name="_xlnm.Print_Titles" localSheetId="5">Прил4Справки!$5:$5</definedName>
    <definedName name="_xlnm.Print_Area" localSheetId="7">ПользКомплекс!$A$66:$E$77</definedName>
    <definedName name="_xlnm.Print_Area" localSheetId="1">Прил1!$A$1:$C$3207</definedName>
    <definedName name="_xlnm.Print_Area" localSheetId="4">Прил3умо!$A:$D</definedName>
    <definedName name="_xlnm.Print_Area" localSheetId="5">Прил4Справки!$A:$F</definedName>
    <definedName name="_xlnm.Print_Area" localSheetId="0">ТитЛист!$A$1:$B$33</definedName>
  </definedNames>
  <calcPr calcId="191029"/>
  <customWorkbookViews>
    <customWorkbookView name="Kulgina_TA - Личное представление" guid="{77598085-F977-4780-9D51-CD0255FE45AB}" mergeInterval="0" personalView="1" maximized="1" xWindow="1" yWindow="1" windowWidth="1916" windowHeight="853" activeSheetId="5"/>
    <customWorkbookView name="Budnikova - Личное представление" guid="{0D4691C4-5D0C-428B-B59E-847DD4A2B4E5}" mergeInterval="0" personalView="1" maximized="1" xWindow="1" yWindow="1" windowWidth="1916" windowHeight="863" tabRatio="83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2" i="11" l="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F259" i="11"/>
  <c r="A259" i="11"/>
  <c r="F257" i="11"/>
  <c r="A257" i="11"/>
  <c r="F255" i="11"/>
  <c r="A255" i="11"/>
  <c r="F253" i="11"/>
  <c r="A253" i="11"/>
  <c r="F251" i="11"/>
  <c r="A251" i="11"/>
  <c r="E247" i="11"/>
  <c r="C247" i="11"/>
  <c r="F247" i="11" s="1"/>
  <c r="B247" i="11"/>
  <c r="E246" i="11"/>
  <c r="C246" i="11"/>
  <c r="F246" i="11" s="1"/>
  <c r="B246" i="11"/>
  <c r="E244" i="11"/>
  <c r="C244" i="11"/>
  <c r="F244" i="11" s="1"/>
  <c r="B244" i="11"/>
  <c r="E243" i="11"/>
  <c r="C243" i="11"/>
  <c r="F243" i="11" s="1"/>
  <c r="B243" i="11"/>
  <c r="E241" i="11"/>
  <c r="C241" i="11"/>
  <c r="F241" i="11" s="1"/>
  <c r="B241" i="11"/>
  <c r="E240" i="11"/>
  <c r="C240" i="11"/>
  <c r="F240" i="11" s="1"/>
  <c r="B240" i="11"/>
  <c r="E239" i="11"/>
  <c r="C239" i="11"/>
  <c r="F239" i="11" s="1"/>
  <c r="B239" i="11"/>
  <c r="E238" i="11"/>
  <c r="C238" i="11"/>
  <c r="F238" i="11" s="1"/>
  <c r="B238" i="11"/>
  <c r="E237" i="11"/>
  <c r="C237" i="11"/>
  <c r="F237" i="11" s="1"/>
  <c r="B237" i="11"/>
  <c r="E236" i="11"/>
  <c r="C236" i="11"/>
  <c r="F236" i="11" s="1"/>
  <c r="B236" i="11"/>
  <c r="E235" i="11"/>
  <c r="C235" i="11"/>
  <c r="F235" i="11" s="1"/>
  <c r="B235" i="11"/>
  <c r="E234" i="11"/>
  <c r="C234" i="11"/>
  <c r="F234" i="11" s="1"/>
  <c r="B234" i="11"/>
  <c r="E233" i="11"/>
  <c r="C233" i="11"/>
  <c r="F233" i="11" s="1"/>
  <c r="B233" i="11"/>
  <c r="E232" i="11"/>
  <c r="C232" i="11"/>
  <c r="F232" i="11" s="1"/>
  <c r="B232" i="11"/>
  <c r="E231" i="11"/>
  <c r="C231" i="11"/>
  <c r="F231" i="11" s="1"/>
  <c r="B231" i="11"/>
  <c r="E230" i="11"/>
  <c r="C230" i="11"/>
  <c r="F230" i="11" s="1"/>
  <c r="B230" i="11"/>
  <c r="E229" i="11"/>
  <c r="C229" i="11"/>
  <c r="F229" i="11" s="1"/>
  <c r="B229" i="11"/>
  <c r="E228" i="11"/>
  <c r="C228" i="11"/>
  <c r="B228" i="11"/>
  <c r="E227" i="11"/>
  <c r="C227" i="11"/>
  <c r="F227" i="11" s="1"/>
  <c r="B227" i="11"/>
  <c r="E226" i="11"/>
  <c r="C226" i="11"/>
  <c r="B226" i="11"/>
  <c r="E225" i="11"/>
  <c r="C225" i="11"/>
  <c r="F225" i="11" s="1"/>
  <c r="B225" i="11"/>
  <c r="E224" i="11"/>
  <c r="C224" i="11"/>
  <c r="B224" i="11"/>
  <c r="E223" i="11"/>
  <c r="C223" i="11"/>
  <c r="F223" i="11" s="1"/>
  <c r="B223" i="11"/>
  <c r="E222" i="11"/>
  <c r="C222" i="11"/>
  <c r="F222" i="11" s="1"/>
  <c r="B222" i="11"/>
  <c r="E221" i="11"/>
  <c r="C221" i="11"/>
  <c r="B221" i="11"/>
  <c r="E219" i="11"/>
  <c r="C219" i="11"/>
  <c r="F219" i="11" s="1"/>
  <c r="B219" i="11"/>
  <c r="E218" i="11"/>
  <c r="C218" i="11"/>
  <c r="B218" i="11"/>
  <c r="E216" i="11"/>
  <c r="C216" i="11"/>
  <c r="F216" i="11" s="1"/>
  <c r="B216" i="11"/>
  <c r="E215" i="11"/>
  <c r="C215" i="11"/>
  <c r="B215" i="11"/>
  <c r="E214" i="11"/>
  <c r="C214" i="11"/>
  <c r="F214" i="11" s="1"/>
  <c r="B214" i="11"/>
  <c r="E213" i="11"/>
  <c r="C213" i="11"/>
  <c r="B213" i="11"/>
  <c r="E212" i="11"/>
  <c r="C212" i="11"/>
  <c r="F212" i="11" s="1"/>
  <c r="B212" i="11"/>
  <c r="E211" i="11"/>
  <c r="C211" i="11"/>
  <c r="B211" i="11"/>
  <c r="E210" i="11"/>
  <c r="C210" i="11"/>
  <c r="F210" i="11" s="1"/>
  <c r="B210" i="11"/>
  <c r="E209" i="11"/>
  <c r="C209" i="11"/>
  <c r="B209" i="11"/>
  <c r="E208" i="11"/>
  <c r="C208" i="11"/>
  <c r="F208" i="11" s="1"/>
  <c r="B208" i="11"/>
  <c r="E207" i="11"/>
  <c r="C207" i="11"/>
  <c r="B207" i="11"/>
  <c r="E206" i="11"/>
  <c r="C206" i="11"/>
  <c r="F206" i="11" s="1"/>
  <c r="B206" i="11"/>
  <c r="E205" i="11"/>
  <c r="C205" i="11"/>
  <c r="B205" i="11"/>
  <c r="E204" i="11"/>
  <c r="C204" i="11"/>
  <c r="F204" i="11" s="1"/>
  <c r="B204" i="11"/>
  <c r="E203" i="11"/>
  <c r="C203" i="11"/>
  <c r="B203" i="11"/>
  <c r="E202" i="11"/>
  <c r="C202" i="11"/>
  <c r="F202" i="11" s="1"/>
  <c r="B202" i="11"/>
  <c r="E201" i="11"/>
  <c r="C201" i="11"/>
  <c r="B201" i="11"/>
  <c r="E200" i="11"/>
  <c r="C200" i="11"/>
  <c r="F200" i="11" s="1"/>
  <c r="B200" i="11"/>
  <c r="E199" i="11"/>
  <c r="C199" i="11"/>
  <c r="B199" i="11"/>
  <c r="E198" i="11"/>
  <c r="C198" i="11"/>
  <c r="F198" i="11" s="1"/>
  <c r="B198" i="11"/>
  <c r="E197" i="11"/>
  <c r="C197" i="11"/>
  <c r="B197" i="11"/>
  <c r="E196" i="11"/>
  <c r="C196" i="11"/>
  <c r="F196" i="11" s="1"/>
  <c r="B196" i="11"/>
  <c r="E194" i="11"/>
  <c r="C194" i="11"/>
  <c r="B194" i="11"/>
  <c r="E193" i="11"/>
  <c r="C193" i="11"/>
  <c r="F193" i="11" s="1"/>
  <c r="B193" i="11"/>
  <c r="E192" i="11"/>
  <c r="C192" i="11"/>
  <c r="B192" i="11"/>
  <c r="E191" i="11"/>
  <c r="C191" i="11"/>
  <c r="F191" i="11" s="1"/>
  <c r="B191" i="11"/>
  <c r="E189" i="11"/>
  <c r="C189" i="11"/>
  <c r="B189" i="11"/>
  <c r="E188" i="11"/>
  <c r="C188" i="11"/>
  <c r="F188" i="11" s="1"/>
  <c r="B188" i="11"/>
  <c r="E187" i="11"/>
  <c r="C187" i="11"/>
  <c r="B187" i="11"/>
  <c r="E186" i="11"/>
  <c r="C186" i="11"/>
  <c r="F186" i="11" s="1"/>
  <c r="B186" i="11"/>
  <c r="E185" i="11"/>
  <c r="C185" i="11"/>
  <c r="B185" i="11"/>
  <c r="E184" i="11"/>
  <c r="C184" i="11"/>
  <c r="F184" i="11" s="1"/>
  <c r="B184" i="11"/>
  <c r="E183" i="11"/>
  <c r="C183" i="11"/>
  <c r="B183" i="11"/>
  <c r="E182" i="11"/>
  <c r="C182" i="11"/>
  <c r="F182" i="11" s="1"/>
  <c r="B182" i="11"/>
  <c r="E181" i="11"/>
  <c r="C181" i="11"/>
  <c r="B181" i="11"/>
  <c r="E180" i="11"/>
  <c r="C180" i="11"/>
  <c r="F180" i="11" s="1"/>
  <c r="B180" i="11"/>
  <c r="E179" i="11"/>
  <c r="C179" i="11"/>
  <c r="B179" i="11"/>
  <c r="E178" i="11"/>
  <c r="C178" i="11"/>
  <c r="F178" i="11" s="1"/>
  <c r="B178" i="11"/>
  <c r="E177" i="11"/>
  <c r="C177" i="11"/>
  <c r="B177" i="11"/>
  <c r="E176" i="11"/>
  <c r="C176" i="11"/>
  <c r="F176" i="11" s="1"/>
  <c r="B176" i="11"/>
  <c r="E175" i="11"/>
  <c r="C175" i="11"/>
  <c r="B175" i="11"/>
  <c r="E174" i="11"/>
  <c r="C174" i="11"/>
  <c r="F174" i="11" s="1"/>
  <c r="B174" i="11"/>
  <c r="C172" i="11"/>
  <c r="F172" i="11" s="1"/>
  <c r="B172" i="11"/>
  <c r="C171" i="11"/>
  <c r="F171" i="11" s="1"/>
  <c r="B171" i="11"/>
  <c r="C170" i="11"/>
  <c r="F170" i="11" s="1"/>
  <c r="B170" i="11"/>
  <c r="C169" i="11"/>
  <c r="F169" i="11" s="1"/>
  <c r="B169" i="11"/>
  <c r="C168" i="11"/>
  <c r="F168" i="11" s="1"/>
  <c r="B168" i="11"/>
  <c r="C167" i="11"/>
  <c r="F167" i="11" s="1"/>
  <c r="B167" i="11"/>
  <c r="C166" i="11"/>
  <c r="F166" i="11" s="1"/>
  <c r="B166" i="11"/>
  <c r="C165" i="11"/>
  <c r="F165" i="11" s="1"/>
  <c r="B165" i="11"/>
  <c r="C164" i="11"/>
  <c r="F164" i="11" s="1"/>
  <c r="B164" i="11"/>
  <c r="C163" i="11"/>
  <c r="F163" i="11" s="1"/>
  <c r="B163" i="11"/>
  <c r="C162" i="11"/>
  <c r="F162" i="11" s="1"/>
  <c r="B162" i="11"/>
  <c r="C161" i="11"/>
  <c r="F161" i="11" s="1"/>
  <c r="B161" i="11"/>
  <c r="C160" i="11"/>
  <c r="F160" i="11" s="1"/>
  <c r="F159" i="11" s="1"/>
  <c r="B160" i="11"/>
  <c r="E158" i="11"/>
  <c r="C158" i="11"/>
  <c r="B158" i="11"/>
  <c r="E157" i="11"/>
  <c r="C157" i="11"/>
  <c r="F157" i="11" s="1"/>
  <c r="B157" i="11"/>
  <c r="E156" i="11"/>
  <c r="C156" i="11"/>
  <c r="B156" i="11"/>
  <c r="E155" i="11"/>
  <c r="C155" i="11"/>
  <c r="F155" i="11" s="1"/>
  <c r="B155" i="11"/>
  <c r="E154" i="11"/>
  <c r="C154" i="11"/>
  <c r="B154" i="11"/>
  <c r="E153" i="11"/>
  <c r="C153" i="11"/>
  <c r="F153" i="11" s="1"/>
  <c r="B153" i="11"/>
  <c r="E152" i="11"/>
  <c r="C152" i="11"/>
  <c r="B152" i="11"/>
  <c r="E151" i="11"/>
  <c r="C151" i="11"/>
  <c r="F151" i="11" s="1"/>
  <c r="B151" i="11"/>
  <c r="E150" i="11"/>
  <c r="C150" i="11"/>
  <c r="B150" i="11"/>
  <c r="E149" i="11"/>
  <c r="C149" i="11"/>
  <c r="F149" i="11" s="1"/>
  <c r="B149" i="11"/>
  <c r="E148" i="11"/>
  <c r="C148" i="11"/>
  <c r="B148" i="11"/>
  <c r="E147" i="11"/>
  <c r="C147" i="11"/>
  <c r="F147" i="11" s="1"/>
  <c r="B147" i="11"/>
  <c r="E146" i="11"/>
  <c r="C146" i="11"/>
  <c r="B146" i="11"/>
  <c r="E145" i="11"/>
  <c r="C145" i="11"/>
  <c r="F145" i="11" s="1"/>
  <c r="B145" i="11"/>
  <c r="E143" i="11"/>
  <c r="C143" i="11"/>
  <c r="B143" i="11"/>
  <c r="E142" i="11"/>
  <c r="C142" i="11"/>
  <c r="F142" i="11" s="1"/>
  <c r="B142" i="11"/>
  <c r="E140" i="11"/>
  <c r="C140" i="11"/>
  <c r="B140" i="11"/>
  <c r="E139" i="11"/>
  <c r="C139" i="11"/>
  <c r="F139" i="11" s="1"/>
  <c r="B139" i="11"/>
  <c r="E137" i="11"/>
  <c r="C137" i="11"/>
  <c r="B137" i="11"/>
  <c r="E136" i="11"/>
  <c r="C136" i="11"/>
  <c r="F136" i="11" s="1"/>
  <c r="B136" i="11"/>
  <c r="E135" i="11"/>
  <c r="C135" i="11"/>
  <c r="B135" i="11"/>
  <c r="E134" i="11"/>
  <c r="C134" i="11"/>
  <c r="F134" i="11" s="1"/>
  <c r="B134" i="11"/>
  <c r="E133" i="11"/>
  <c r="C133" i="11"/>
  <c r="B133" i="11"/>
  <c r="E132" i="11"/>
  <c r="C132" i="11"/>
  <c r="F132" i="11" s="1"/>
  <c r="B132" i="11"/>
  <c r="E131" i="11"/>
  <c r="C131" i="11"/>
  <c r="B131" i="11"/>
  <c r="E129" i="11"/>
  <c r="C129" i="11"/>
  <c r="F129" i="11" s="1"/>
  <c r="B129" i="11"/>
  <c r="E128" i="11"/>
  <c r="C128" i="11"/>
  <c r="B128" i="11"/>
  <c r="E127" i="11"/>
  <c r="C127" i="11"/>
  <c r="F127" i="11" s="1"/>
  <c r="B127" i="11"/>
  <c r="E126" i="11"/>
  <c r="C126" i="11"/>
  <c r="B126" i="11"/>
  <c r="E125" i="11"/>
  <c r="C125" i="11"/>
  <c r="F125" i="11" s="1"/>
  <c r="B125" i="11"/>
  <c r="E123" i="11"/>
  <c r="C123" i="11"/>
  <c r="B123" i="11"/>
  <c r="E122" i="11"/>
  <c r="C122" i="11"/>
  <c r="F122" i="11" s="1"/>
  <c r="B122" i="11"/>
  <c r="E121" i="11"/>
  <c r="C121" i="11"/>
  <c r="B121" i="11"/>
  <c r="E120" i="11"/>
  <c r="C120" i="11"/>
  <c r="F120" i="11" s="1"/>
  <c r="B120" i="11"/>
  <c r="E118" i="11"/>
  <c r="C118" i="11"/>
  <c r="F118" i="11" s="1"/>
  <c r="B118" i="11"/>
  <c r="E117" i="11"/>
  <c r="C117" i="11"/>
  <c r="F117" i="11" s="1"/>
  <c r="B117" i="11"/>
  <c r="E116" i="11"/>
  <c r="C116" i="11"/>
  <c r="B116" i="11"/>
  <c r="E115" i="11"/>
  <c r="C115" i="11"/>
  <c r="F115" i="11" s="1"/>
  <c r="B115" i="11"/>
  <c r="E114" i="11"/>
  <c r="C114" i="11"/>
  <c r="B114" i="11"/>
  <c r="E113" i="11"/>
  <c r="C113" i="11"/>
  <c r="F113" i="11" s="1"/>
  <c r="B113" i="11"/>
  <c r="E112" i="11"/>
  <c r="C112" i="11"/>
  <c r="B112" i="11"/>
  <c r="E111" i="11"/>
  <c r="C111" i="11"/>
  <c r="F111" i="11" s="1"/>
  <c r="B111" i="11"/>
  <c r="E110" i="11"/>
  <c r="C110" i="11"/>
  <c r="B110" i="11"/>
  <c r="E109" i="11"/>
  <c r="C109" i="11"/>
  <c r="F109" i="11" s="1"/>
  <c r="B109" i="11"/>
  <c r="E108" i="11"/>
  <c r="C108" i="11"/>
  <c r="B108" i="11"/>
  <c r="E107" i="11"/>
  <c r="C107" i="11"/>
  <c r="F107" i="11" s="1"/>
  <c r="B107" i="11"/>
  <c r="E106" i="11"/>
  <c r="C106" i="11"/>
  <c r="B106" i="11"/>
  <c r="E105" i="11"/>
  <c r="C105" i="11"/>
  <c r="F105" i="11" s="1"/>
  <c r="B105" i="11"/>
  <c r="E104" i="11"/>
  <c r="C104" i="11"/>
  <c r="B104" i="11"/>
  <c r="E103" i="11"/>
  <c r="C103" i="11"/>
  <c r="F103" i="11" s="1"/>
  <c r="B103" i="11"/>
  <c r="E102" i="11"/>
  <c r="C102" i="11"/>
  <c r="B102" i="11"/>
  <c r="E101" i="11"/>
  <c r="C101" i="11"/>
  <c r="F101" i="11" s="1"/>
  <c r="B101" i="11"/>
  <c r="E99" i="11"/>
  <c r="C99" i="11"/>
  <c r="B99" i="11"/>
  <c r="E98" i="11"/>
  <c r="C98" i="11"/>
  <c r="F98" i="11" s="1"/>
  <c r="B98" i="11"/>
  <c r="E97" i="11"/>
  <c r="C97" i="11"/>
  <c r="B97" i="11"/>
  <c r="E96" i="11"/>
  <c r="C96" i="11"/>
  <c r="F96" i="11" s="1"/>
  <c r="B96" i="11"/>
  <c r="E95" i="11"/>
  <c r="C95" i="11"/>
  <c r="B95" i="11"/>
  <c r="E94" i="11"/>
  <c r="C94" i="11"/>
  <c r="F94" i="11" s="1"/>
  <c r="B94" i="11"/>
  <c r="E93" i="11"/>
  <c r="C93" i="11"/>
  <c r="B93" i="11"/>
  <c r="E92" i="11"/>
  <c r="C92" i="11"/>
  <c r="F92" i="11" s="1"/>
  <c r="B92" i="11"/>
  <c r="E91" i="11"/>
  <c r="C91" i="11"/>
  <c r="B91" i="11"/>
  <c r="E90" i="11"/>
  <c r="C90" i="11"/>
  <c r="F90" i="11" s="1"/>
  <c r="B90" i="11"/>
  <c r="E88" i="11"/>
  <c r="C88" i="11"/>
  <c r="B88" i="11"/>
  <c r="E87" i="11"/>
  <c r="C87" i="11"/>
  <c r="F87" i="11" s="1"/>
  <c r="B87" i="11"/>
  <c r="E86" i="11"/>
  <c r="C86" i="11"/>
  <c r="B86" i="11"/>
  <c r="E85" i="11"/>
  <c r="C85" i="11"/>
  <c r="F85" i="11" s="1"/>
  <c r="B85" i="11"/>
  <c r="E84" i="11"/>
  <c r="C84" i="11"/>
  <c r="B84" i="11"/>
  <c r="E83" i="11"/>
  <c r="C83" i="11"/>
  <c r="F83" i="11" s="1"/>
  <c r="B83" i="11"/>
  <c r="E82" i="11"/>
  <c r="C82" i="11"/>
  <c r="B82" i="11"/>
  <c r="E81" i="11"/>
  <c r="C81" i="11"/>
  <c r="F81" i="11" s="1"/>
  <c r="B81" i="11"/>
  <c r="E80" i="11"/>
  <c r="C80" i="11"/>
  <c r="B80" i="11"/>
  <c r="E79" i="11"/>
  <c r="C79" i="11"/>
  <c r="F79" i="11" s="1"/>
  <c r="B79" i="11"/>
  <c r="E78" i="11"/>
  <c r="C78" i="11"/>
  <c r="B78" i="11"/>
  <c r="E77" i="11"/>
  <c r="C77" i="11"/>
  <c r="F77" i="11" s="1"/>
  <c r="B77" i="11"/>
  <c r="E76" i="11"/>
  <c r="C76" i="11"/>
  <c r="B76" i="11"/>
  <c r="E75" i="11"/>
  <c r="C75" i="11"/>
  <c r="F75" i="11" s="1"/>
  <c r="B75" i="11"/>
  <c r="E74" i="11"/>
  <c r="C74" i="11"/>
  <c r="B74" i="11"/>
  <c r="E73" i="11"/>
  <c r="C73" i="11"/>
  <c r="F73" i="11" s="1"/>
  <c r="B73" i="11"/>
  <c r="E71" i="11"/>
  <c r="C71" i="11"/>
  <c r="B71" i="11"/>
  <c r="E70" i="11"/>
  <c r="C70" i="11"/>
  <c r="F70" i="11" s="1"/>
  <c r="B70" i="11"/>
  <c r="E69" i="11"/>
  <c r="C69" i="11"/>
  <c r="B69" i="11"/>
  <c r="E68" i="11"/>
  <c r="C68" i="11"/>
  <c r="F68" i="11" s="1"/>
  <c r="B68" i="11"/>
  <c r="E67" i="11"/>
  <c r="C67" i="11"/>
  <c r="B67" i="11"/>
  <c r="E66" i="11"/>
  <c r="C66" i="11"/>
  <c r="F66" i="11" s="1"/>
  <c r="B66" i="11"/>
  <c r="E65" i="11"/>
  <c r="C65" i="11"/>
  <c r="B65" i="11"/>
  <c r="E64" i="11"/>
  <c r="C64" i="11"/>
  <c r="F64" i="11" s="1"/>
  <c r="B64" i="11"/>
  <c r="E63" i="11"/>
  <c r="C63" i="11"/>
  <c r="B63" i="11"/>
  <c r="E62" i="11"/>
  <c r="C62" i="11"/>
  <c r="F62" i="11" s="1"/>
  <c r="B62" i="11"/>
  <c r="E61" i="11"/>
  <c r="C61" i="11"/>
  <c r="B61" i="11"/>
  <c r="E60" i="11"/>
  <c r="C60" i="11"/>
  <c r="F60" i="11" s="1"/>
  <c r="B60" i="11"/>
  <c r="E59" i="11"/>
  <c r="C59" i="11"/>
  <c r="B59" i="11"/>
  <c r="E58" i="11"/>
  <c r="C58" i="11"/>
  <c r="F58" i="11" s="1"/>
  <c r="B58" i="11"/>
  <c r="E57" i="11"/>
  <c r="C57" i="11"/>
  <c r="B57" i="11"/>
  <c r="E56" i="11"/>
  <c r="C56" i="11"/>
  <c r="F56" i="11" s="1"/>
  <c r="B56" i="11"/>
  <c r="E55" i="11"/>
  <c r="C55" i="11"/>
  <c r="B55" i="11"/>
  <c r="E54" i="11"/>
  <c r="C54" i="11"/>
  <c r="F54" i="11" s="1"/>
  <c r="B54" i="11"/>
  <c r="E53" i="11"/>
  <c r="C53" i="11"/>
  <c r="B53" i="11"/>
  <c r="E52" i="11"/>
  <c r="C52" i="11"/>
  <c r="F52" i="11" s="1"/>
  <c r="B52" i="11"/>
  <c r="E50" i="11"/>
  <c r="C50" i="11"/>
  <c r="B50" i="11"/>
  <c r="E49" i="11"/>
  <c r="C49" i="11"/>
  <c r="F49" i="11" s="1"/>
  <c r="B49" i="11"/>
  <c r="E48" i="11"/>
  <c r="C48" i="11"/>
  <c r="B48" i="11"/>
  <c r="E47" i="11"/>
  <c r="C47" i="11"/>
  <c r="F47" i="11" s="1"/>
  <c r="B47" i="11"/>
  <c r="E46" i="11"/>
  <c r="C46" i="11"/>
  <c r="B46" i="11"/>
  <c r="E45" i="11"/>
  <c r="C45" i="11"/>
  <c r="F45" i="11" s="1"/>
  <c r="B45" i="11"/>
  <c r="E44" i="11"/>
  <c r="C44" i="11"/>
  <c r="B44" i="11"/>
  <c r="E43" i="11"/>
  <c r="C43" i="11"/>
  <c r="F43" i="11" s="1"/>
  <c r="B43" i="11"/>
  <c r="E42" i="11"/>
  <c r="C42" i="11"/>
  <c r="B42" i="11"/>
  <c r="E40" i="11"/>
  <c r="C40" i="11"/>
  <c r="F40" i="11" s="1"/>
  <c r="B40" i="11"/>
  <c r="E39" i="11"/>
  <c r="C39" i="11"/>
  <c r="B39" i="11"/>
  <c r="E38" i="11"/>
  <c r="C38" i="11"/>
  <c r="F38" i="11" s="1"/>
  <c r="B38" i="11"/>
  <c r="E37" i="11"/>
  <c r="C37" i="11"/>
  <c r="B37" i="11"/>
  <c r="E36" i="11"/>
  <c r="C36" i="11"/>
  <c r="F36" i="11" s="1"/>
  <c r="B36" i="11"/>
  <c r="E35" i="11"/>
  <c r="C35" i="11"/>
  <c r="B35" i="11"/>
  <c r="E34" i="11"/>
  <c r="C34" i="11"/>
  <c r="F34" i="11" s="1"/>
  <c r="B34" i="11"/>
  <c r="E33" i="11"/>
  <c r="C33" i="11"/>
  <c r="B33" i="11"/>
  <c r="E31" i="11"/>
  <c r="C31" i="11"/>
  <c r="F31" i="11" s="1"/>
  <c r="B31" i="11"/>
  <c r="E30" i="11"/>
  <c r="C30" i="11"/>
  <c r="B30" i="11"/>
  <c r="E29" i="11"/>
  <c r="C29" i="11"/>
  <c r="F29" i="11" s="1"/>
  <c r="B29" i="11"/>
  <c r="E28" i="11"/>
  <c r="C28" i="11"/>
  <c r="B28" i="11"/>
  <c r="E27" i="11"/>
  <c r="C27" i="11"/>
  <c r="F27" i="11" s="1"/>
  <c r="B27" i="11"/>
  <c r="E26" i="11"/>
  <c r="C26" i="11"/>
  <c r="B26" i="11"/>
  <c r="E25" i="11"/>
  <c r="C25" i="11"/>
  <c r="F25" i="11" s="1"/>
  <c r="B25" i="11"/>
  <c r="E24" i="11"/>
  <c r="C24" i="11"/>
  <c r="B24" i="11"/>
  <c r="E23" i="11"/>
  <c r="C23" i="11"/>
  <c r="F23" i="11" s="1"/>
  <c r="B23" i="11"/>
  <c r="E21" i="11"/>
  <c r="C21" i="11"/>
  <c r="B21" i="11"/>
  <c r="E20" i="11"/>
  <c r="C20" i="11"/>
  <c r="F20" i="11" s="1"/>
  <c r="B20" i="11"/>
  <c r="E19" i="11"/>
  <c r="C19" i="11"/>
  <c r="B19" i="11"/>
  <c r="E17" i="11"/>
  <c r="C17" i="11"/>
  <c r="F17" i="11" s="1"/>
  <c r="B17" i="11"/>
  <c r="E16" i="11"/>
  <c r="C16" i="11"/>
  <c r="B16" i="11"/>
  <c r="E14" i="11"/>
  <c r="C14" i="11"/>
  <c r="F14" i="11" s="1"/>
  <c r="B14" i="11"/>
  <c r="E13" i="11"/>
  <c r="C13" i="11"/>
  <c r="B13" i="11"/>
  <c r="E12" i="11"/>
  <c r="C12" i="11"/>
  <c r="F12" i="11" s="1"/>
  <c r="B12" i="11"/>
  <c r="E11" i="11"/>
  <c r="C11" i="11"/>
  <c r="B11" i="11"/>
  <c r="E9" i="11"/>
  <c r="C9" i="11"/>
  <c r="F9" i="11" s="1"/>
  <c r="B9" i="11"/>
  <c r="E8" i="11"/>
  <c r="C8" i="11"/>
  <c r="B8" i="11"/>
  <c r="E7" i="11"/>
  <c r="C7" i="11"/>
  <c r="F7" i="11" s="1"/>
  <c r="B7" i="11"/>
  <c r="F8" i="11" l="1"/>
  <c r="F11" i="11"/>
  <c r="F10" i="11" s="1"/>
  <c r="F13" i="11"/>
  <c r="F16" i="11"/>
  <c r="F15" i="11" s="1"/>
  <c r="F224" i="11"/>
  <c r="F226" i="11"/>
  <c r="F228" i="11"/>
  <c r="F19" i="11"/>
  <c r="F18" i="11" s="1"/>
  <c r="F21" i="11"/>
  <c r="F24" i="11"/>
  <c r="F26" i="11"/>
  <c r="F28" i="11"/>
  <c r="F30" i="11"/>
  <c r="F33" i="11"/>
  <c r="F35" i="11"/>
  <c r="F37" i="11"/>
  <c r="F39" i="11"/>
  <c r="F42" i="11"/>
  <c r="F44" i="11"/>
  <c r="F46" i="11"/>
  <c r="F48" i="11"/>
  <c r="F50" i="11"/>
  <c r="F53" i="11"/>
  <c r="F55" i="11"/>
  <c r="F57" i="11"/>
  <c r="F59" i="11"/>
  <c r="F61" i="11"/>
  <c r="F63" i="11"/>
  <c r="F65" i="11"/>
  <c r="F67" i="11"/>
  <c r="F69" i="11"/>
  <c r="F71" i="11"/>
  <c r="F74" i="11"/>
  <c r="F76" i="11"/>
  <c r="F78" i="11"/>
  <c r="F80" i="11"/>
  <c r="F82" i="11"/>
  <c r="F84" i="11"/>
  <c r="F86" i="11"/>
  <c r="F88" i="11"/>
  <c r="F91" i="11"/>
  <c r="F93" i="11"/>
  <c r="F95" i="11"/>
  <c r="F97" i="11"/>
  <c r="F99" i="11"/>
  <c r="F102" i="11"/>
  <c r="F104" i="11"/>
  <c r="F106" i="11"/>
  <c r="F108" i="11"/>
  <c r="F110" i="11"/>
  <c r="F112" i="11"/>
  <c r="F114" i="11"/>
  <c r="F116" i="11"/>
  <c r="F121" i="11"/>
  <c r="F119" i="11" s="1"/>
  <c r="F123" i="11"/>
  <c r="F126" i="11"/>
  <c r="F124" i="11" s="1"/>
  <c r="F128" i="11"/>
  <c r="F131" i="11"/>
  <c r="F133" i="11"/>
  <c r="F135" i="11"/>
  <c r="F137" i="11"/>
  <c r="F140" i="11"/>
  <c r="F138" i="11" s="1"/>
  <c r="F143" i="11"/>
  <c r="F146" i="11"/>
  <c r="F148" i="11"/>
  <c r="F150" i="11"/>
  <c r="F152" i="11"/>
  <c r="F154" i="11"/>
  <c r="F156" i="11"/>
  <c r="F158" i="11"/>
  <c r="F175" i="11"/>
  <c r="F177" i="11"/>
  <c r="F179" i="11"/>
  <c r="F181" i="11"/>
  <c r="F183" i="11"/>
  <c r="F185" i="11"/>
  <c r="F187" i="11"/>
  <c r="F189" i="11"/>
  <c r="F192" i="11"/>
  <c r="F194" i="11"/>
  <c r="F190" i="11" s="1"/>
  <c r="F197" i="11"/>
  <c r="F199" i="11"/>
  <c r="F201" i="11"/>
  <c r="F203" i="11"/>
  <c r="F205" i="11"/>
  <c r="F207" i="11"/>
  <c r="F209" i="11"/>
  <c r="F211" i="11"/>
  <c r="F213" i="11"/>
  <c r="F215" i="11"/>
  <c r="F218" i="11"/>
  <c r="F221" i="11"/>
  <c r="F220" i="11" s="1"/>
  <c r="F217" i="11"/>
  <c r="F6" i="11"/>
  <c r="F22" i="11"/>
  <c r="F141" i="11"/>
  <c r="F173" i="11"/>
  <c r="F242" i="11"/>
  <c r="F245" i="11"/>
  <c r="F100" i="11" l="1"/>
  <c r="F195" i="11"/>
  <c r="F72" i="11"/>
  <c r="F41" i="11"/>
  <c r="F144" i="11"/>
  <c r="F130" i="11"/>
  <c r="F89" i="11"/>
  <c r="F51" i="11"/>
  <c r="F32" i="11"/>
  <c r="B73" i="7"/>
  <c r="B74" i="7"/>
  <c r="B75" i="7"/>
  <c r="C77" i="7"/>
  <c r="E77" i="7" s="1"/>
  <c r="B77" i="7"/>
  <c r="C76" i="7"/>
  <c r="E76" i="7" s="1"/>
  <c r="B76" i="7"/>
  <c r="C75" i="7"/>
  <c r="E75" i="7" s="1"/>
  <c r="C73" i="7"/>
  <c r="E73" i="7" s="1"/>
  <c r="C72" i="7"/>
  <c r="E72" i="7" s="1"/>
  <c r="B72" i="7"/>
  <c r="C71" i="7"/>
  <c r="E71" i="7" s="1"/>
  <c r="B71" i="7"/>
  <c r="C70" i="7"/>
  <c r="E70" i="7" s="1"/>
  <c r="D74" i="7" s="1"/>
  <c r="E74" i="7" s="1"/>
  <c r="B70" i="7"/>
  <c r="B8" i="7"/>
  <c r="C8" i="7"/>
  <c r="E8" i="7" s="1"/>
  <c r="B9" i="7"/>
  <c r="C9" i="7"/>
  <c r="E9" i="7" s="1"/>
  <c r="B10" i="7"/>
  <c r="C10" i="7"/>
  <c r="E10" i="7" s="1"/>
  <c r="B11" i="7"/>
  <c r="C11" i="7"/>
  <c r="E11" i="7" s="1"/>
  <c r="B12" i="7"/>
  <c r="C12" i="7"/>
  <c r="E12" i="7" s="1"/>
  <c r="B13" i="7"/>
  <c r="C13" i="7"/>
  <c r="E13" i="7" s="1"/>
  <c r="B14" i="7"/>
  <c r="C14" i="7"/>
  <c r="E14" i="7" s="1"/>
  <c r="B15" i="7"/>
  <c r="C15" i="7"/>
  <c r="E15" i="7" s="1"/>
  <c r="B16" i="7"/>
  <c r="C16" i="7"/>
  <c r="E16" i="7" s="1"/>
  <c r="A21" i="1"/>
  <c r="C53" i="7"/>
  <c r="E69" i="7" l="1"/>
  <c r="C57" i="7"/>
  <c r="E57" i="7" s="1"/>
  <c r="B57" i="7"/>
  <c r="C56" i="7"/>
  <c r="E56" i="7" s="1"/>
  <c r="B56" i="7"/>
  <c r="C55" i="7"/>
  <c r="E55" i="7" s="1"/>
  <c r="B55" i="7"/>
  <c r="C54" i="7"/>
  <c r="E54" i="7" s="1"/>
  <c r="B54" i="7"/>
  <c r="E53" i="7"/>
  <c r="B53" i="7"/>
  <c r="C52" i="7"/>
  <c r="E52" i="7" s="1"/>
  <c r="B52" i="7"/>
  <c r="E51" i="7" l="1"/>
  <c r="E58" i="7" s="1"/>
  <c r="B29" i="7"/>
  <c r="C29" i="7"/>
  <c r="E29" i="7" s="1"/>
  <c r="B30" i="7"/>
  <c r="C30" i="7"/>
  <c r="E30" i="7" s="1"/>
  <c r="B31" i="7"/>
  <c r="C31" i="7"/>
  <c r="E31" i="7" s="1"/>
  <c r="B32" i="7"/>
  <c r="C32" i="7"/>
  <c r="E32" i="7" s="1"/>
  <c r="B35" i="7" l="1"/>
  <c r="C35" i="7"/>
  <c r="E35" i="7" s="1"/>
  <c r="B36" i="7"/>
  <c r="C36" i="7"/>
  <c r="E36" i="7" s="1"/>
  <c r="B37" i="7"/>
  <c r="C37" i="7"/>
  <c r="E37" i="7" s="1"/>
  <c r="B38" i="7"/>
  <c r="C38" i="7"/>
  <c r="E38" i="7" s="1"/>
  <c r="B39" i="7"/>
  <c r="C39" i="7"/>
  <c r="E39" i="7" s="1"/>
  <c r="C34" i="7"/>
  <c r="E34" i="7" s="1"/>
  <c r="B34" i="7"/>
  <c r="C33" i="7"/>
  <c r="E33" i="7" s="1"/>
  <c r="B33" i="7"/>
  <c r="C28" i="7"/>
  <c r="E28" i="7" s="1"/>
  <c r="B28" i="7"/>
  <c r="C27" i="7"/>
  <c r="E27" i="7" s="1"/>
  <c r="B27" i="7"/>
  <c r="C26" i="7"/>
  <c r="E26" i="7" s="1"/>
  <c r="B26" i="7"/>
  <c r="C25" i="7"/>
  <c r="E25" i="7" s="1"/>
  <c r="B25" i="7"/>
  <c r="C24" i="7"/>
  <c r="E24" i="7" s="1"/>
  <c r="B24" i="7"/>
  <c r="C23" i="7"/>
  <c r="E23" i="7" s="1"/>
  <c r="B23" i="7"/>
  <c r="C22" i="7"/>
  <c r="E22" i="7" s="1"/>
  <c r="B22" i="7"/>
  <c r="C21" i="7"/>
  <c r="E21" i="7" s="1"/>
  <c r="B21" i="7"/>
  <c r="C20" i="7"/>
  <c r="E20" i="7" s="1"/>
  <c r="B20" i="7"/>
  <c r="C19" i="7"/>
  <c r="E19" i="7" s="1"/>
  <c r="B19" i="7"/>
  <c r="C18" i="7"/>
  <c r="E18" i="7" s="1"/>
  <c r="B18" i="7"/>
  <c r="C17" i="7"/>
  <c r="E17" i="7" s="1"/>
  <c r="B17" i="7"/>
  <c r="E7" i="7"/>
  <c r="B7" i="7"/>
  <c r="C40" i="7"/>
  <c r="E40" i="7" s="1"/>
  <c r="B40" i="7"/>
  <c r="E6" i="7" l="1"/>
  <c r="C9" i="6"/>
  <c r="E42" i="3" l="1"/>
  <c r="E41" i="3"/>
  <c r="E40" i="3"/>
  <c r="C42" i="3" l="1"/>
  <c r="F42" i="3" s="1"/>
  <c r="B42" i="3"/>
  <c r="C41" i="3"/>
  <c r="F41" i="3" s="1"/>
  <c r="B41" i="3"/>
  <c r="C40" i="3"/>
  <c r="F40" i="3" s="1"/>
  <c r="B40" i="3"/>
  <c r="F39" i="3" l="1"/>
  <c r="E22" i="3"/>
  <c r="E21" i="3"/>
  <c r="E20" i="3"/>
  <c r="E18" i="3"/>
  <c r="E17" i="3"/>
  <c r="E15" i="3"/>
  <c r="E14" i="3"/>
  <c r="E13" i="3"/>
  <c r="E11" i="3"/>
  <c r="E10" i="3"/>
  <c r="E8" i="3"/>
  <c r="E7" i="3"/>
  <c r="E6" i="3"/>
  <c r="D221" i="4"/>
  <c r="A221" i="4"/>
  <c r="D219" i="4"/>
  <c r="A219" i="4"/>
  <c r="D217" i="4"/>
  <c r="A217" i="4"/>
  <c r="D215" i="4"/>
  <c r="A215" i="4"/>
  <c r="D213" i="4"/>
  <c r="A213" i="4"/>
  <c r="F54" i="3"/>
  <c r="F52" i="3"/>
  <c r="F50" i="3"/>
  <c r="F48" i="3"/>
  <c r="F46" i="3"/>
  <c r="A54" i="3"/>
  <c r="A52" i="3"/>
  <c r="A50" i="3"/>
  <c r="A48" i="3"/>
  <c r="A46" i="3"/>
  <c r="D147" i="4"/>
  <c r="D44" i="4"/>
  <c r="F153" i="4"/>
  <c r="F98" i="4"/>
  <c r="F49" i="4"/>
  <c r="F21" i="4"/>
  <c r="D8" i="4"/>
  <c r="D9" i="4"/>
  <c r="D10" i="4"/>
  <c r="D11" i="4"/>
  <c r="D12" i="4"/>
  <c r="D13" i="4"/>
  <c r="D14" i="4"/>
  <c r="D15" i="4"/>
  <c r="D16" i="4"/>
  <c r="D19" i="4"/>
  <c r="D17" i="4"/>
  <c r="D18" i="4"/>
  <c r="D20" i="4"/>
  <c r="D22" i="4"/>
  <c r="D23" i="4"/>
  <c r="D24" i="4"/>
  <c r="D25" i="4"/>
  <c r="D26" i="4"/>
  <c r="D28" i="4"/>
  <c r="D29" i="4"/>
  <c r="D30" i="4"/>
  <c r="D31" i="4"/>
  <c r="D34" i="4"/>
  <c r="D32" i="4"/>
  <c r="D33" i="4"/>
  <c r="D46" i="4"/>
  <c r="D35" i="4"/>
  <c r="D36" i="4"/>
  <c r="D37" i="4"/>
  <c r="D38" i="4"/>
  <c r="D39" i="4"/>
  <c r="D40" i="4"/>
  <c r="D41" i="4"/>
  <c r="D42" i="4"/>
  <c r="D43" i="4"/>
  <c r="D45" i="4"/>
  <c r="D47" i="4"/>
  <c r="D48" i="4"/>
  <c r="D50" i="4"/>
  <c r="D51" i="4"/>
  <c r="D52" i="4"/>
  <c r="D53" i="4"/>
  <c r="D54" i="4"/>
  <c r="D56" i="4"/>
  <c r="D57" i="4"/>
  <c r="D58" i="4"/>
  <c r="D59" i="4"/>
  <c r="D60" i="4"/>
  <c r="D61" i="4"/>
  <c r="D62" i="4"/>
  <c r="D63" i="4"/>
  <c r="D64" i="4"/>
  <c r="D87" i="4"/>
  <c r="D88" i="4"/>
  <c r="D89" i="4"/>
  <c r="D65" i="4"/>
  <c r="D66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2" i="4"/>
  <c r="D83" i="4"/>
  <c r="D84" i="4"/>
  <c r="D85" i="4"/>
  <c r="D81" i="4"/>
  <c r="D67" i="4"/>
  <c r="D86" i="4"/>
  <c r="D90" i="4"/>
  <c r="D92" i="4"/>
  <c r="D93" i="4"/>
  <c r="D94" i="4"/>
  <c r="D91" i="4"/>
  <c r="D96" i="4"/>
  <c r="D97" i="4"/>
  <c r="D99" i="4"/>
  <c r="D100" i="4"/>
  <c r="D101" i="4"/>
  <c r="D102" i="4"/>
  <c r="D103" i="4"/>
  <c r="D105" i="4"/>
  <c r="D106" i="4"/>
  <c r="D107" i="4"/>
  <c r="D108" i="4"/>
  <c r="D109" i="4"/>
  <c r="D110" i="4"/>
  <c r="D111" i="4"/>
  <c r="D112" i="4"/>
  <c r="D113" i="4"/>
  <c r="D114" i="4"/>
  <c r="D142" i="4"/>
  <c r="D143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3" i="4"/>
  <c r="D134" i="4"/>
  <c r="D135" i="4"/>
  <c r="D132" i="4"/>
  <c r="D136" i="4"/>
  <c r="D137" i="4"/>
  <c r="D138" i="4"/>
  <c r="D139" i="4"/>
  <c r="D140" i="4"/>
  <c r="D141" i="4"/>
  <c r="D144" i="4"/>
  <c r="D146" i="4"/>
  <c r="D148" i="4"/>
  <c r="D145" i="4"/>
  <c r="D150" i="4"/>
  <c r="D151" i="4"/>
  <c r="D152" i="4"/>
  <c r="D154" i="4"/>
  <c r="D155" i="4"/>
  <c r="D156" i="4"/>
  <c r="D157" i="4"/>
  <c r="D158" i="4"/>
  <c r="D160" i="4"/>
  <c r="D161" i="4"/>
  <c r="D162" i="4"/>
  <c r="D163" i="4"/>
  <c r="D164" i="4"/>
  <c r="D165" i="4"/>
  <c r="D166" i="4"/>
  <c r="D167" i="4"/>
  <c r="D168" i="4"/>
  <c r="D169" i="4"/>
  <c r="D199" i="4"/>
  <c r="D200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7" i="4"/>
  <c r="D188" i="4"/>
  <c r="D189" i="4"/>
  <c r="D190" i="4"/>
  <c r="D191" i="4"/>
  <c r="D186" i="4"/>
  <c r="D192" i="4"/>
  <c r="D193" i="4"/>
  <c r="D194" i="4"/>
  <c r="D196" i="4"/>
  <c r="D195" i="4"/>
  <c r="D197" i="4"/>
  <c r="D198" i="4"/>
  <c r="D201" i="4"/>
  <c r="D203" i="4"/>
  <c r="D204" i="4"/>
  <c r="D205" i="4"/>
  <c r="D202" i="4"/>
  <c r="D207" i="4"/>
  <c r="D208" i="4"/>
  <c r="D20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9" i="4"/>
  <c r="C19" i="4"/>
  <c r="B17" i="4"/>
  <c r="C17" i="4"/>
  <c r="B18" i="4"/>
  <c r="C18" i="4"/>
  <c r="B20" i="4"/>
  <c r="C20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B34" i="4"/>
  <c r="C34" i="4"/>
  <c r="B32" i="4"/>
  <c r="B33" i="4"/>
  <c r="B46" i="4"/>
  <c r="C46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B45" i="4"/>
  <c r="B47" i="4"/>
  <c r="C47" i="4"/>
  <c r="B48" i="4"/>
  <c r="C48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B62" i="4"/>
  <c r="C62" i="4"/>
  <c r="B63" i="4"/>
  <c r="B64" i="4"/>
  <c r="B87" i="4"/>
  <c r="C87" i="4"/>
  <c r="B88" i="4"/>
  <c r="C88" i="4"/>
  <c r="B89" i="4"/>
  <c r="C89" i="4"/>
  <c r="B65" i="4"/>
  <c r="C65" i="4"/>
  <c r="B66" i="4"/>
  <c r="C66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2" i="4"/>
  <c r="C82" i="4"/>
  <c r="B83" i="4"/>
  <c r="C83" i="4"/>
  <c r="B84" i="4"/>
  <c r="C84" i="4"/>
  <c r="B85" i="4"/>
  <c r="C85" i="4"/>
  <c r="B81" i="4"/>
  <c r="C81" i="4"/>
  <c r="B67" i="4"/>
  <c r="B86" i="4"/>
  <c r="B90" i="4"/>
  <c r="C90" i="4"/>
  <c r="B92" i="4"/>
  <c r="C92" i="4"/>
  <c r="B93" i="4"/>
  <c r="B94" i="4"/>
  <c r="C94" i="4"/>
  <c r="B95" i="4"/>
  <c r="C95" i="4"/>
  <c r="B91" i="4"/>
  <c r="C91" i="4"/>
  <c r="B96" i="4"/>
  <c r="C96" i="4"/>
  <c r="B97" i="4"/>
  <c r="C97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B111" i="4"/>
  <c r="C111" i="4"/>
  <c r="B112" i="4"/>
  <c r="C112" i="4"/>
  <c r="B113" i="4"/>
  <c r="B114" i="4"/>
  <c r="B142" i="4"/>
  <c r="C142" i="4"/>
  <c r="B143" i="4"/>
  <c r="C143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3" i="4"/>
  <c r="C133" i="4"/>
  <c r="B134" i="4"/>
  <c r="C134" i="4"/>
  <c r="B135" i="4"/>
  <c r="C135" i="4"/>
  <c r="B132" i="4"/>
  <c r="C132" i="4"/>
  <c r="B136" i="4"/>
  <c r="C136" i="4"/>
  <c r="B137" i="4"/>
  <c r="C137" i="4"/>
  <c r="B138" i="4"/>
  <c r="C138" i="4"/>
  <c r="B139" i="4"/>
  <c r="C139" i="4"/>
  <c r="B140" i="4"/>
  <c r="B141" i="4"/>
  <c r="B144" i="4"/>
  <c r="C144" i="4"/>
  <c r="B146" i="4"/>
  <c r="C146" i="4"/>
  <c r="B147" i="4"/>
  <c r="B149" i="4"/>
  <c r="C149" i="4"/>
  <c r="B148" i="4"/>
  <c r="C148" i="4"/>
  <c r="B145" i="4"/>
  <c r="C145" i="4"/>
  <c r="B150" i="4"/>
  <c r="C150" i="4"/>
  <c r="B151" i="4"/>
  <c r="C151" i="4"/>
  <c r="B152" i="4"/>
  <c r="C152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B166" i="4"/>
  <c r="C166" i="4"/>
  <c r="B167" i="4"/>
  <c r="C167" i="4"/>
  <c r="B168" i="4"/>
  <c r="B169" i="4"/>
  <c r="B199" i="4"/>
  <c r="C199" i="4"/>
  <c r="B200" i="4"/>
  <c r="C200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7" i="4"/>
  <c r="C187" i="4"/>
  <c r="B188" i="4"/>
  <c r="C188" i="4"/>
  <c r="B189" i="4"/>
  <c r="B190" i="4"/>
  <c r="C190" i="4"/>
  <c r="B191" i="4"/>
  <c r="C191" i="4"/>
  <c r="B186" i="4"/>
  <c r="C186" i="4"/>
  <c r="B192" i="4"/>
  <c r="C192" i="4"/>
  <c r="B193" i="4"/>
  <c r="C193" i="4"/>
  <c r="B194" i="4"/>
  <c r="C194" i="4"/>
  <c r="B196" i="4"/>
  <c r="C196" i="4"/>
  <c r="B195" i="4"/>
  <c r="C195" i="4"/>
  <c r="B197" i="4"/>
  <c r="B198" i="4"/>
  <c r="B201" i="4"/>
  <c r="C201" i="4"/>
  <c r="B203" i="4"/>
  <c r="C203" i="4"/>
  <c r="B204" i="4"/>
  <c r="B206" i="4"/>
  <c r="C206" i="4"/>
  <c r="B205" i="4"/>
  <c r="C205" i="4"/>
  <c r="B202" i="4"/>
  <c r="C202" i="4"/>
  <c r="B207" i="4"/>
  <c r="C207" i="4"/>
  <c r="B208" i="4"/>
  <c r="C208" i="4"/>
  <c r="B209" i="4"/>
  <c r="C209" i="4"/>
  <c r="B9" i="4"/>
  <c r="C9" i="4"/>
  <c r="C8" i="4"/>
  <c r="B8" i="4"/>
  <c r="D153" i="4" l="1"/>
  <c r="C98" i="4"/>
  <c r="D98" i="4"/>
  <c r="C153" i="4"/>
  <c r="C49" i="4"/>
  <c r="D49" i="4"/>
  <c r="D7" i="4"/>
  <c r="C7" i="4"/>
  <c r="C21" i="4"/>
  <c r="D21" i="4"/>
  <c r="G153" i="4" l="1"/>
  <c r="G98" i="4"/>
  <c r="G7" i="4"/>
  <c r="G49" i="4"/>
  <c r="G21" i="4"/>
  <c r="B32" i="3"/>
  <c r="C32" i="3"/>
  <c r="F32" i="3" s="1"/>
  <c r="B33" i="3"/>
  <c r="C33" i="3"/>
  <c r="F33" i="3" s="1"/>
  <c r="B34" i="3"/>
  <c r="C34" i="3"/>
  <c r="F34" i="3" s="1"/>
  <c r="B35" i="3"/>
  <c r="C35" i="3"/>
  <c r="F35" i="3" s="1"/>
  <c r="B36" i="3"/>
  <c r="C36" i="3"/>
  <c r="F36" i="3" s="1"/>
  <c r="B37" i="3"/>
  <c r="C37" i="3"/>
  <c r="F37" i="3" s="1"/>
  <c r="B38" i="3"/>
  <c r="C38" i="3"/>
  <c r="F38" i="3" s="1"/>
  <c r="B13" i="3"/>
  <c r="C13" i="3"/>
  <c r="F13" i="3" s="1"/>
  <c r="B14" i="3"/>
  <c r="C14" i="3"/>
  <c r="F14" i="3" s="1"/>
  <c r="B15" i="3"/>
  <c r="C15" i="3"/>
  <c r="F15" i="3" s="1"/>
  <c r="B17" i="3"/>
  <c r="C17" i="3"/>
  <c r="F17" i="3" s="1"/>
  <c r="B18" i="3"/>
  <c r="C18" i="3"/>
  <c r="F18" i="3" s="1"/>
  <c r="B20" i="3"/>
  <c r="C20" i="3"/>
  <c r="F20" i="3" s="1"/>
  <c r="B21" i="3"/>
  <c r="C21" i="3"/>
  <c r="F21" i="3" s="1"/>
  <c r="B22" i="3"/>
  <c r="C22" i="3"/>
  <c r="F22" i="3" s="1"/>
  <c r="B23" i="3"/>
  <c r="C23" i="3"/>
  <c r="F23" i="3" s="1"/>
  <c r="B24" i="3"/>
  <c r="C24" i="3"/>
  <c r="F24" i="3" s="1"/>
  <c r="B25" i="3"/>
  <c r="C25" i="3"/>
  <c r="F25" i="3" s="1"/>
  <c r="B26" i="3"/>
  <c r="C26" i="3"/>
  <c r="F26" i="3" s="1"/>
  <c r="B27" i="3"/>
  <c r="C27" i="3"/>
  <c r="F27" i="3" s="1"/>
  <c r="B28" i="3"/>
  <c r="C28" i="3"/>
  <c r="F28" i="3" s="1"/>
  <c r="B29" i="3"/>
  <c r="C29" i="3"/>
  <c r="F29" i="3" s="1"/>
  <c r="B30" i="3"/>
  <c r="C30" i="3"/>
  <c r="F30" i="3" s="1"/>
  <c r="B31" i="3"/>
  <c r="C31" i="3"/>
  <c r="F31" i="3" s="1"/>
  <c r="C7" i="3"/>
  <c r="F7" i="3" s="1"/>
  <c r="C8" i="3"/>
  <c r="F8" i="3" s="1"/>
  <c r="C10" i="3"/>
  <c r="F10" i="3" s="1"/>
  <c r="C11" i="3"/>
  <c r="F11" i="3" s="1"/>
  <c r="C6" i="3"/>
  <c r="F6" i="3" s="1"/>
  <c r="B7" i="3"/>
  <c r="B8" i="3"/>
  <c r="B10" i="3"/>
  <c r="B11" i="3"/>
  <c r="B6" i="3"/>
  <c r="F9" i="3" l="1"/>
  <c r="F12" i="3"/>
  <c r="F5" i="3"/>
  <c r="F19" i="3"/>
  <c r="F16" i="3"/>
</calcChain>
</file>

<file path=xl/sharedStrings.xml><?xml version="1.0" encoding="utf-8"?>
<sst xmlns="http://schemas.openxmlformats.org/spreadsheetml/2006/main" count="10490" uniqueCount="6326">
  <si>
    <t>Код</t>
  </si>
  <si>
    <t>ПРИЕМЫ, КОНСУЛЬТАЦИИ СПЕЦИАЛИСТОВ</t>
  </si>
  <si>
    <t>ОБЩИЕ МАНИПУЛЯЦИИ И ПРОЦЕДУРЫ</t>
  </si>
  <si>
    <t>МАНИПУЛЯЦИИ ХИРУРГИЧЕСКИЕ, ТРАВМАТОЛОГИЧЕСКИЕ, ОРТОПЕДИЧЕСКИЕ</t>
  </si>
  <si>
    <t>МАНИПУЛЯЦИИ ПРОКТОЛОГИЧЕСКИЕ</t>
  </si>
  <si>
    <t>МАНИПУЛЯЦИИ УРОЛОГИЧЕСКИЕ</t>
  </si>
  <si>
    <t>МАНИПУЛЯЦИИ ОФТАЛЬМОЛОГИЧЕСКИЕ</t>
  </si>
  <si>
    <t>МАНИПУЛЯЦИИ ПСИХИАТРИЧЕСКИЕ, НАРКОЛОГИЧЕСКИЕ, ПСИХОТЕРАПЕВТИЧЕСКИЕ</t>
  </si>
  <si>
    <t>МАНИПУЛЯЦИИ  ПСИХОЛОГИЧЕСКИЕ</t>
  </si>
  <si>
    <t>СТОМАТОЛОГИЧЕСКИЕ МАНИПУЛЯЦИИ</t>
  </si>
  <si>
    <t>Стоматологические услуги</t>
  </si>
  <si>
    <t>ЭНДОСКОПИЧЕСКИЕ МАНИПУЛЯЦИИ</t>
  </si>
  <si>
    <t>Анестезия для эндоскопических процедур</t>
  </si>
  <si>
    <t>РЕНТГЕНОЛОГИЧЕСКИЕ ИССЛЕДОВАНИЯ</t>
  </si>
  <si>
    <t>КОМПЬЮТЕРНАЯ ТОМОГРАФИЯ</t>
  </si>
  <si>
    <t>ПРОФИЛАКТИЧЕСКИЕ ПРИВИВКИ</t>
  </si>
  <si>
    <t>ФИЗИОТЕРАПИЯ, ЛФК, МАССАЖ</t>
  </si>
  <si>
    <t>ЭЛЕКТРОПРОЦЕДУРЫ</t>
  </si>
  <si>
    <t>МАССАЖ</t>
  </si>
  <si>
    <t>ЛФК</t>
  </si>
  <si>
    <t>ИРТ</t>
  </si>
  <si>
    <t>Гинекологические операции. Поликлинический уровень.</t>
  </si>
  <si>
    <t>Гинекологические операции. Дневной стационар</t>
  </si>
  <si>
    <t>ОПЕРАТИВНЫЕ ВМЕШАТЕЛЬСТВА</t>
  </si>
  <si>
    <t>Гинекологические операции</t>
  </si>
  <si>
    <t>Малые гинекологические операции</t>
  </si>
  <si>
    <t>Эндоскопические операции</t>
  </si>
  <si>
    <t>Лапароскопические операции</t>
  </si>
  <si>
    <t>Лапаротомные операции</t>
  </si>
  <si>
    <t>Влагалищные операции</t>
  </si>
  <si>
    <t>Операции Центра эндометриоза и тазовой боли</t>
  </si>
  <si>
    <t>Урологические операции</t>
  </si>
  <si>
    <t>Хирургические операции</t>
  </si>
  <si>
    <t>Операции на молочной железе</t>
  </si>
  <si>
    <t>Операции на органах брюшной полости</t>
  </si>
  <si>
    <t>Операции на передней брюшной стенке</t>
  </si>
  <si>
    <t>Операции на коже и подкожно-жировой клетчатке, пункции, биопсии</t>
  </si>
  <si>
    <t>Операции на шейной области</t>
  </si>
  <si>
    <t>Операции на прямой кишке</t>
  </si>
  <si>
    <t>Операции на сосудах</t>
  </si>
  <si>
    <t>Сосудистые операции (с учётом стоимости расходных материалов)</t>
  </si>
  <si>
    <t>Сосудистые операции (без учёта стоимости расходных материалов)</t>
  </si>
  <si>
    <t>Эндоваскулярные операции (без учёта стоимости расходных материалов)</t>
  </si>
  <si>
    <t>Пластические операции</t>
  </si>
  <si>
    <t>I категория сложности</t>
  </si>
  <si>
    <t>II категория сложности</t>
  </si>
  <si>
    <t>III категория сложности</t>
  </si>
  <si>
    <t>IV категория сложности</t>
  </si>
  <si>
    <t>V категория сложности</t>
  </si>
  <si>
    <t>ЛАБОРАТОРНЫЕ ИССЛЕДОВАНИЯ</t>
  </si>
  <si>
    <t>Забор и обработка биоматериала</t>
  </si>
  <si>
    <t>Общеклинические исследования</t>
  </si>
  <si>
    <t xml:space="preserve">Биохимические исследования </t>
  </si>
  <si>
    <t>АЛЛЕРГОЛОГИЧЕСКИЕ ЛАБОРАТОРНЫЕ ИССЛЕДОВАНИЯ</t>
  </si>
  <si>
    <t>Контурная пластика</t>
  </si>
  <si>
    <t>БиоАрмирование кожи, тредлифтинг</t>
  </si>
  <si>
    <t>Ботулинотерапия</t>
  </si>
  <si>
    <t>Биоревитализация, мезотерапия</t>
  </si>
  <si>
    <t>Плазмотерапия, PRP-терапия</t>
  </si>
  <si>
    <t xml:space="preserve">УЗ SMAS лифтинг </t>
  </si>
  <si>
    <t>КОЙКО-ДНИ ОТДЕЛЕНИЙ</t>
  </si>
  <si>
    <t>Отделение анестезиологии-реанимации</t>
  </si>
  <si>
    <t>Центральное сомато-психиатрическое отделение</t>
  </si>
  <si>
    <t>Офтальмологическое отделение</t>
  </si>
  <si>
    <t>Койко-дни в палатах стационара</t>
  </si>
  <si>
    <t>10002101</t>
  </si>
  <si>
    <t>10002102</t>
  </si>
  <si>
    <t>10002103</t>
  </si>
  <si>
    <t>10002104</t>
  </si>
  <si>
    <t>10002105</t>
  </si>
  <si>
    <t>Заместитель главного врача по поликлинической работе</t>
  </si>
  <si>
    <t>Заместитель главного врача по медицинской части</t>
  </si>
  <si>
    <t>Прейскурант ФГБУЗ КБ № 85 ФМБА России</t>
  </si>
  <si>
    <t>Наименование услуги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</si>
  <si>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</si>
  <si>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</si>
  <si>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врача-терапевта профилактический</t>
  </si>
  <si>
    <t>Прием (осмотр, консультация) врача-терапевта участкового цехового врачебного участка первичный</t>
  </si>
  <si>
    <t>Прием (осмотр, консультация) врача-терапевта участкового цехового врачебного участка повторный</t>
  </si>
  <si>
    <t>Прием врача-терапевта участкового цехового врачебного участка профилактический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</si>
  <si>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</si>
  <si>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</si>
  <si>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врача-кардиолога профилактический</t>
  </si>
  <si>
    <t>Прием (осмотр, консультация) врача-кардиолога к.м.н. первичный</t>
  </si>
  <si>
    <t>Прием (осмотр, консультация) врача-кардиолога к.м.н. повторный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</si>
  <si>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</si>
  <si>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</si>
  <si>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врача-гастроэнтеролога профилактический</t>
  </si>
  <si>
    <t>Прием (осмотр, консультация) врача-гастроэнтеролога, к.м.н. первичный</t>
  </si>
  <si>
    <t>Прием (осмотр, консультация) врача-гастроэнтеролога, к.м.н.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</si>
  <si>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</si>
  <si>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</si>
  <si>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врача-эндокринолога профилактический</t>
  </si>
  <si>
    <t>Прием (осмотр, консультация) врача-эндокринолога, к.м.н. первичный</t>
  </si>
  <si>
    <t>Прием (осмотр, консультация) врача-эндокринолога, к.м.н.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</si>
  <si>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</si>
  <si>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</si>
  <si>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врача-инфекциониста профилактический</t>
  </si>
  <si>
    <t>Прием (осмотр, консультация) врача-инфекциониста, к.м.н. первичный</t>
  </si>
  <si>
    <t>Прием (осмотр, консультация) врача-инфекциониста, к.м.н. повторный</t>
  </si>
  <si>
    <t>Прием (осмотр, консультация) врача-физиотерапевта первичный</t>
  </si>
  <si>
    <t>Прием (осмотр, консультация) врача-физиотерапевта повторный</t>
  </si>
  <si>
    <t>Прием (осмотр, консультация) врача-физиотерапевта, к.м.н. первичный</t>
  </si>
  <si>
    <t>Прием (осмотр, консультация) врача-физиотерапевта, к.м.н. повторный</t>
  </si>
  <si>
    <t>Прием (осмотр, консультация) врача по лечебной физкультуре и спортивной медицине первичный</t>
  </si>
  <si>
    <t>Прием (осмотр, консультация) врача по лечебной физкультуре и спортивной медицине повторный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</si>
  <si>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</si>
  <si>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</si>
  <si>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врача-трансфузиолога</t>
  </si>
  <si>
    <t>Прием (осмотр, консультация) врача-хирурга-эндокринолога первичный</t>
  </si>
  <si>
    <t>Прием (осмотр, консультация) врача-хирурга-эндокринолога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</si>
  <si>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</si>
  <si>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</si>
  <si>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врача-хирурга профилактический</t>
  </si>
  <si>
    <t>Медицинский осмотр врача-хирурга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</si>
  <si>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</si>
  <si>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</si>
  <si>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</si>
  <si>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повторный</t>
  </si>
  <si>
    <t>Прием врача-травматолога-ортопеда профилактический</t>
  </si>
  <si>
    <t>Прием (осмотр, консультация) врача-уролога первичный</t>
  </si>
  <si>
    <t>Прием (осмотр, консультация) врача-уролога повторный</t>
  </si>
  <si>
    <t>Прием врача-уролога профилактический</t>
  </si>
  <si>
    <t>Медицинский осмотр врача-уролога</t>
  </si>
  <si>
    <t>Экстренная консультация врача-уролога</t>
  </si>
  <si>
    <t>Прием (осмотр, консультация) врача-косметолога, руководителя ЦПМиК первичный</t>
  </si>
  <si>
    <t>Прием (осмотр, консультация) врача-косметолога, руководителя ЦПМиК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</si>
  <si>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</si>
  <si>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</si>
  <si>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</si>
  <si>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</si>
  <si>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врача-онколога профилактический</t>
  </si>
  <si>
    <t>Прием (осмотр, консультация) врача-онколога, д.м.н. первичный</t>
  </si>
  <si>
    <t>Прием (осмотр, консультация) врача-онколога, д.м.н. повторный</t>
  </si>
  <si>
    <t>Прием (осмотр, консультация) врача-стоматолога первичный,амб.</t>
  </si>
  <si>
    <t>Прием (осмотр, консультация) врача-стоматолога повторный,амб.</t>
  </si>
  <si>
    <t>Прием (осмотр, консультация) врача-стоматолога больных с заболеваниями пародонта первичный</t>
  </si>
  <si>
    <t>Прием (осмотр, консультация) врача-стоматолога больных с заболеваниями пародонта повторный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</si>
  <si>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</si>
  <si>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</si>
  <si>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Прием врача-стоматолога профилактический</t>
  </si>
  <si>
    <t>Прием (осмотр, консультация) врача-стоматолога-ортодонта первичный</t>
  </si>
  <si>
    <t>Прием (осмотр, консультация) врача-стоматолога-ортодонта повторный</t>
  </si>
  <si>
    <t>Прием (осмотр, консультация) врача-стоматолога-ортопеда первичный</t>
  </si>
  <si>
    <t>Прием (осмотр, консультация) врача-стоматолога-ортопеда повторный</t>
  </si>
  <si>
    <t>Прием врача-стоматолога-ортопеда, профилактический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</si>
  <si>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</si>
  <si>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</si>
  <si>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врача-офтальмолога профилактический</t>
  </si>
  <si>
    <t>Прием (осмотр, консультация) начальника Центра врача-офтальмолога, д.м.н. первичный</t>
  </si>
  <si>
    <t>Прием (осмотр, консультация) начальника Центра врача-офтальмолога, д.м.н. повторный</t>
  </si>
  <si>
    <t>Прием (осмотр, консультация) врача-отоларинголога первичный</t>
  </si>
  <si>
    <t>Прием (осмотр, консультация) врача-отоларинголога повторный</t>
  </si>
  <si>
    <t>Прием врача-отоларинголога профилактический</t>
  </si>
  <si>
    <t>Медицинский осмотр врача-отоларинголога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</si>
  <si>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</si>
  <si>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</si>
  <si>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Прием врача-невролога профилактический</t>
  </si>
  <si>
    <t>Прием (осмотр, консультация) врача мануальной терапии первичный</t>
  </si>
  <si>
    <t>Прием (осмотр, консультация) врача мануальной терапии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</si>
  <si>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</si>
  <si>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</si>
  <si>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</si>
  <si>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</si>
  <si>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врача-дерматовенеролога профилактический</t>
  </si>
  <si>
    <t>Медицинский осмотр врача-дерматовенеролога</t>
  </si>
  <si>
    <t>Прием (осмотр, консультация) врача-психиатра-нарколога первичный</t>
  </si>
  <si>
    <t>Прием (осмотр, консультация) врача-психиатра-нарколога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</si>
  <si>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</si>
  <si>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</si>
  <si>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врача-ревматолога профилактический</t>
  </si>
  <si>
    <t>Прием (осмотр, консультация) врача-ревматолога, к.м.н. первичный</t>
  </si>
  <si>
    <t>Прием (осмотр, консультация) врача-ревматолога, к.м.н.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</si>
  <si>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</si>
  <si>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</si>
  <si>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врача-аллерголога-иммунолога, профилактический</t>
  </si>
  <si>
    <t>Прием (осмотр, консультация) врача 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</si>
  <si>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</si>
  <si>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врача-психиатра, к.м.н. первичный</t>
  </si>
  <si>
    <t>Прием (осмотр, консультация) врача-психиатра, к.м.н. повторный</t>
  </si>
  <si>
    <t>Прием врача-психотерапевта профилактический</t>
  </si>
  <si>
    <t>Прием (осмотр, консультация) врача психиатра-нарколога, к.м.н. первичный</t>
  </si>
  <si>
    <t>Прием (осмотр, консультация) врача психиатра-нарколога, к.м.н.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</si>
  <si>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</si>
  <si>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</si>
  <si>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врача-пульмонолога, к.м.н. первичный</t>
  </si>
  <si>
    <t>Прием (осмотр, консультация) врача-пульмонолога, к.м.н. повторный</t>
  </si>
  <si>
    <t>Прием (осмотр, консультация) врaча-акушера-гинеколога первичный</t>
  </si>
  <si>
    <t>Прием (осмотр, консультация) врача-акушера-гинеколога повторный</t>
  </si>
  <si>
    <t>Прием врача-акушера-гинеколога профилактический</t>
  </si>
  <si>
    <t>Медицинский осмотр врача-психиатра</t>
  </si>
  <si>
    <t>Медицинский осмотр врача-психиатра-нарколога</t>
  </si>
  <si>
    <t>Прием (осмотр, консультация) врача-акушера-гинеколога, к.м.н. первичный</t>
  </si>
  <si>
    <t>Прием (осмотр, консультация) врача-акушера-гинеколога, к.м.н.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</si>
  <si>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</si>
  <si>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</si>
  <si>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врача-акушера-гинеколога-эндокринолога первичный</t>
  </si>
  <si>
    <t>Прием (осмотр, консультация) врача-акушера-гинеколога-эндокринолога повторный</t>
  </si>
  <si>
    <t>Прием (осмотр, консультация) врача-специалиста, заведующего отделением первичный</t>
  </si>
  <si>
    <t>Прием (осмотр, консультация) врача-специалиста, заведующего отделением повторный</t>
  </si>
  <si>
    <t>Прием (осмотр, консультация) врача-акушера-гинеколога-эндокринолога, заведующего акушерско-гинекологическим отделением первичный</t>
  </si>
  <si>
    <t>Прием (осмотр, консультация) врача-акушера-гинеколога-эндокринолога, заведующего акушерско-гинекологическим отделением повторный</t>
  </si>
  <si>
    <t>Прием (осмотр, консультация) руководителя Центра эндометриоза и тазовой боли, д.м.н., зав. кафедрой гинекологии профессора Левакова С.А.</t>
  </si>
  <si>
    <t>Прием (осмотр, консультация) врача-генетика, к.м.н. первичный</t>
  </si>
  <si>
    <t>Прием (осмотр, консультация) врача-генетика, к.м.н.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</si>
  <si>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</si>
  <si>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</si>
  <si>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Осмотр врачом-терапевтом для получения справки</t>
  </si>
  <si>
    <t>Осмотр врачом-офтальмологом для получения справки</t>
  </si>
  <si>
    <t>Осмотр врачом-хирургом для получения справки</t>
  </si>
  <si>
    <t>Осмотр врачом-психиатром-наркологом для получения справки</t>
  </si>
  <si>
    <t>Осмотр врачом-психиатром для получения справки</t>
  </si>
  <si>
    <t>Осмотр врачом-отоларингологом для получения справки</t>
  </si>
  <si>
    <t>Осмотр врачом-неврологом для получения справки</t>
  </si>
  <si>
    <t>Прием больных фельдшером, акушеркой, амб. (на здравпункте)</t>
  </si>
  <si>
    <t>Прием (осмотр, консультация) врача-спeциалиста, к.м.н. первичный</t>
  </si>
  <si>
    <t>Прием (осмотр, консультация) врача-специалиста, к.м.н. повторный</t>
  </si>
  <si>
    <t>Прием (осмотр, консультация) врача-спeциалиста, д.м.н. первичный</t>
  </si>
  <si>
    <t>Прием (осмотр, консультация) врача-специалиста, д.м.н. повторный</t>
  </si>
  <si>
    <t>Прием (осмотр, консультация) главного специалиста, руководителя Центра психического здоровья</t>
  </si>
  <si>
    <t>Прием (осмотр, консультация) заведующего сомато-психиатрическим отделением, к.м.н. Шевцова А.Ю. первичный</t>
  </si>
  <si>
    <t>Прием (осмотр, консультация) заведующего сомато-психиатрическим отделением, к.м.н. Шевцова А.Ю. повторный</t>
  </si>
  <si>
    <t>Прием (осмотр, консультация) врача-невролога-эпилептолога</t>
  </si>
  <si>
    <t>Прием (осмотр, консультация) врача-иммунолога, д.м.н., профессора Селедцова В.И. первичный</t>
  </si>
  <si>
    <t>Прием (осмотр, консультация) врача-иммунолога, д.м.н., профессора Селедцова В.И. повторный</t>
  </si>
  <si>
    <t>Прием (осмотр, консультация) руководителя Центра диагностики и лечения хронических гепатитов, к.м.н. Мельниковой Л.И.</t>
  </si>
  <si>
    <t>Прием (осмотр, консультация) врача-сердечно-сосудистого хирурга, к.м.н., заведующего хирургическим отделением Матвиенко А.В. первичный</t>
  </si>
  <si>
    <t>Прием (осмотр, консультация) врача-сердечно-сосудистого хирурга, к.м.н., заведующего хирургическим отделением Матвиенко А.В. повторный</t>
  </si>
  <si>
    <t>Прием (осмотр, консультация) заведующего хирургическим отделением Рогачева М.В.</t>
  </si>
  <si>
    <t>Прием (осмотр, консультация) заведующего травматолого-ортопедическим отделением, к.м.н. Жадана П.Л. первичный</t>
  </si>
  <si>
    <t>Прием (осмотр, консультация) заведующего травматолого-ортопедическим отделением, к.м.н. Жадана П.Л. повторный</t>
  </si>
  <si>
    <t>Приём (осмотр, консультация) заведующего неврологическим отделением первичный</t>
  </si>
  <si>
    <t>Приём (осмотр, консультация) заведующего неврологическим отделением повторный</t>
  </si>
  <si>
    <t>Прием (осмотр, консультация) врача-терапевта, к.м.н., заведующего терапевтическим отделением Королёва А.П.</t>
  </si>
  <si>
    <t>Прием (осмотр, консультация) врача по спортивной медицине, первичный</t>
  </si>
  <si>
    <t>Прием (осмотр, консультация) врача по спортивной медицине, повторный</t>
  </si>
  <si>
    <t>Осмотр (консультация) врача-анестезиолога-реаниматолога</t>
  </si>
  <si>
    <t>Прием (осмотр, консультация) врача-пластического хирурга первичный</t>
  </si>
  <si>
    <t>Прием врача-психиатра профилактический</t>
  </si>
  <si>
    <t>Прием врача психиатра-нарколога профилактический</t>
  </si>
  <si>
    <t>Прием (осмотр, консультация) врача-пластического хирурга повторный</t>
  </si>
  <si>
    <t>Прием (осмотр, консультация) пластического хирурга, к.м.н., д.м.н. первичный</t>
  </si>
  <si>
    <t>Прием (осмотр, консультация) пластического хирурга, к.м.н., д.м.н. повторный</t>
  </si>
  <si>
    <t>Консультация д.м.н., профессора Епифанова Александра Витальевича первичная</t>
  </si>
  <si>
    <t>Консультация д.м.н., профессора Епифанова Александра Витальевича повторная</t>
  </si>
  <si>
    <t>Заключение клинико-экспертной комиссии</t>
  </si>
  <si>
    <t>Консультация врача-гастроэнтеролога комплексная, к.м.н. (с выдачей, интерпретацией гастродневника и анализом видеозаписи)</t>
  </si>
  <si>
    <t>Прием (осмотр, консультация) медицинского психолога первичный</t>
  </si>
  <si>
    <t>Прием (осмотр, консультация) медицинского психолога повторный</t>
  </si>
  <si>
    <t>Врачебная психиатрическая комиссия</t>
  </si>
  <si>
    <t>Доврачебный прием</t>
  </si>
  <si>
    <t>Предрейсовый/послерейсовый медосмотр водителей</t>
  </si>
  <si>
    <t>Прием (осмотр, консультация) врача-профпатолога первичный</t>
  </si>
  <si>
    <t>Прием (осмотр, консультация) врача-уролога по репродуктивному здоровью первичный</t>
  </si>
  <si>
    <t>Прием (осмотр, консультация) врача-уролога по репродуктивному здоровью повторный</t>
  </si>
  <si>
    <t>Внутримышечная, подкожная инъекция</t>
  </si>
  <si>
    <t>Внутривенное вливание (струйное)</t>
  </si>
  <si>
    <t>Внутривенное вливание (капельное)</t>
  </si>
  <si>
    <t>Взятие крови из вены</t>
  </si>
  <si>
    <t>Постановка периферического катетера</t>
  </si>
  <si>
    <t>Забор материала на ПЦР диагностику</t>
  </si>
  <si>
    <t>Забор материала на флору</t>
  </si>
  <si>
    <t>Забор материала на цитологическое исследование</t>
  </si>
  <si>
    <t>Промывание желудка (зондовое)</t>
  </si>
  <si>
    <t>Забор материала на бактериологическое исследование</t>
  </si>
  <si>
    <t>Медикаментозная блокада</t>
  </si>
  <si>
    <t>Медикаментозная блокада с применением портативного электромиографа</t>
  </si>
  <si>
    <t>Наружное применение озонированного масла</t>
  </si>
  <si>
    <t>Введение контрастного вещества</t>
  </si>
  <si>
    <t>МАНИПУЛЯЦИИ АЛЛЕРГОЛОГИЧЕСКИЕ</t>
  </si>
  <si>
    <t>Постановка проб с аллергенами</t>
  </si>
  <si>
    <t>Пров. провокац. аллерг.тестов, 1 тест</t>
  </si>
  <si>
    <t>1 аллерген</t>
  </si>
  <si>
    <t>2 аллергена</t>
  </si>
  <si>
    <t>3 аллергена</t>
  </si>
  <si>
    <t>Тест торможения эмиграции лейкоцитов ТТЭЛ</t>
  </si>
  <si>
    <t>МАНИПУЛЯЦИИ ПУЛЬМОНОЛОГИЧЕСКИЕ</t>
  </si>
  <si>
    <t>Введение лекарственных в-в в бронхи</t>
  </si>
  <si>
    <t>Ингаляц.провокац.тест с метахолином</t>
  </si>
  <si>
    <t>Бодиплетизмография</t>
  </si>
  <si>
    <t>Бодиплетизмография с исс.дифузн.сп-ти легких</t>
  </si>
  <si>
    <t>Полисомгография</t>
  </si>
  <si>
    <t>Имунногистохимия</t>
  </si>
  <si>
    <t>Гист.иссл.бронхоск.и трансбронх.биопсии</t>
  </si>
  <si>
    <t>Исс-е бронхоальвеолярных смывов</t>
  </si>
  <si>
    <t>Ингаляц.терапия ап-том "Небулайзер", 1 проц-ра</t>
  </si>
  <si>
    <t>Опр.оксида азота в выдых.воздухе</t>
  </si>
  <si>
    <t>Промывание полостных дренажей</t>
  </si>
  <si>
    <t>Устранение лактостаза</t>
  </si>
  <si>
    <t>Первичная хирургическая обработка раны до 4-х см</t>
  </si>
  <si>
    <t>Первичная хирургическая обработка раны более 4-х см с ушиванием</t>
  </si>
  <si>
    <t>Первично-хирургическая обработка локальных ожогов кожи и ткани 1-2 ст</t>
  </si>
  <si>
    <t>Первично-хирургическая обработка обширных ожогов кожи и ткани 1-2 ст</t>
  </si>
  <si>
    <t>Первичная хирургическая обработка ожогов</t>
  </si>
  <si>
    <t>Удаление инородного тела мягких тканей</t>
  </si>
  <si>
    <t>Снятие послеоперационных швов, лигатур</t>
  </si>
  <si>
    <t>Наложение вторичных швов</t>
  </si>
  <si>
    <t>Наложение асептической повязки</t>
  </si>
  <si>
    <t>Наложение асептической повязки большой</t>
  </si>
  <si>
    <t>Наложение фиксирующей повязки</t>
  </si>
  <si>
    <t>Наложение марлевой повязки Дезо</t>
  </si>
  <si>
    <t>Перевязка послеоперационная чистая</t>
  </si>
  <si>
    <t>Перевязка малых гнойных ран</t>
  </si>
  <si>
    <t>Перевязка больших гнойных ран</t>
  </si>
  <si>
    <t>Транспортная иммобилизация при травмах</t>
  </si>
  <si>
    <t>Наложение малой циркулярной гипсовой повязки</t>
  </si>
  <si>
    <t>Наложение малых гипсовых лонгет</t>
  </si>
  <si>
    <t>Наложение большой циркулярной гипсовой повязки</t>
  </si>
  <si>
    <t>Наложение больших гипсовых лонгет</t>
  </si>
  <si>
    <t>Наложение гипсовой повязки Дезо</t>
  </si>
  <si>
    <t>Снятие гипсовых лонгет</t>
  </si>
  <si>
    <t>Снятие циркулярных гипсовых повязок</t>
  </si>
  <si>
    <t>Вправление вывихов малых суставов</t>
  </si>
  <si>
    <t>Вправление вывихов крупных суставов</t>
  </si>
  <si>
    <t>Наложение лекарственной повязки</t>
  </si>
  <si>
    <t>ПХО обработка ран</t>
  </si>
  <si>
    <t>Наложение стрип повязок на рану до 2 см</t>
  </si>
  <si>
    <t>Первичная хирургическая обработка ран менее 2 см с ушиванием</t>
  </si>
  <si>
    <t>Проводниковая анестезия</t>
  </si>
  <si>
    <t>Инфильтрационная анестезия</t>
  </si>
  <si>
    <t>Аппликационная анестезия</t>
  </si>
  <si>
    <t>Электрокоагуляция доброкачественных новообразований (1 штука)</t>
  </si>
  <si>
    <t>Удаление инородного тела с рассечением мягких тканей</t>
  </si>
  <si>
    <t>Вскрытие гематомы</t>
  </si>
  <si>
    <t>Удаление доброкач. опухоли кожи, мягких тканей, слизистой &lt;1,5см</t>
  </si>
  <si>
    <t>Репозиция отломков костей при закрытом переломе</t>
  </si>
  <si>
    <t>Малые гнойные операции</t>
  </si>
  <si>
    <t>Большие гнойные операции (карбункул и др.)</t>
  </si>
  <si>
    <t>Удаление поверхностного доброкачественного образования радиоволновым методом (1 шт.)</t>
  </si>
  <si>
    <t>Динамометрия</t>
  </si>
  <si>
    <t>Пункция новообразований щитовидной железы</t>
  </si>
  <si>
    <t>Пункция новообразований молочной железы</t>
  </si>
  <si>
    <t>Ректороманоскопия</t>
  </si>
  <si>
    <t>Аноскопия</t>
  </si>
  <si>
    <t>Бужирование анального отверстия</t>
  </si>
  <si>
    <t>Бужирование колостомы</t>
  </si>
  <si>
    <t>Удаление каловых камней</t>
  </si>
  <si>
    <t>Зондирование свищей</t>
  </si>
  <si>
    <t>Диагностическая пункция инфильтрата абсцесса</t>
  </si>
  <si>
    <t>Биопсия прямой кишки</t>
  </si>
  <si>
    <t>Контрастирование свищей</t>
  </si>
  <si>
    <t>Удаление полипов анального канала (1 элемент)</t>
  </si>
  <si>
    <t>Удаление перианальных образований (1 элемент)</t>
  </si>
  <si>
    <t>Удаление полипов прямой кишки (1 ед.)</t>
  </si>
  <si>
    <t>Удаление кондилом</t>
  </si>
  <si>
    <t>Иссечение наружных геморроидальных узлов ("бахромки")</t>
  </si>
  <si>
    <t>Циркулярная блокада перианальной области</t>
  </si>
  <si>
    <t>Блокада местным анестетиком, 1 зона (проктология)</t>
  </si>
  <si>
    <t>Перианальная блокада при остром геморрое</t>
  </si>
  <si>
    <t>Инъекция Дипроспана с Лидокаином под анальную трещину</t>
  </si>
  <si>
    <t>Склеротерапия внутрен. геморроид.узлов (1 узел)</t>
  </si>
  <si>
    <t>Вскрытие нагноившейся дермоидной кисты копчика под местной анестезией</t>
  </si>
  <si>
    <t>Тромбэктомия при остром геморрое</t>
  </si>
  <si>
    <t>Дозированная (наружная или внутренняя) сфинктеротомия</t>
  </si>
  <si>
    <t>Дивульсия ануса</t>
  </si>
  <si>
    <t>Латексное лигирование 1-го геморроидального узла</t>
  </si>
  <si>
    <t>Склеротерапия 1-го геморроидального узла</t>
  </si>
  <si>
    <t>Фотокоагуляция 1-го геморроидального узла, трещины прямой кишки, полипа прямой кишки</t>
  </si>
  <si>
    <t>Удаление полипа (до 1 см)</t>
  </si>
  <si>
    <t>Массаж предстательной железы, взятие сока простаты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</si>
  <si>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</si>
  <si>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</si>
  <si>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Бужирование уретры</t>
  </si>
  <si>
    <t>Взятие мазков из уретры</t>
  </si>
  <si>
    <t>Замена эпицистостомы</t>
  </si>
  <si>
    <t>Вправление парафимоза</t>
  </si>
  <si>
    <t>Электрокоагуляция кондилом половых органов (1 штука)</t>
  </si>
  <si>
    <t>Введение контраста при Rg-исследованиях (урология)</t>
  </si>
  <si>
    <t>Лечение заболеваний предстательной железы методом вибро-лазерной магнитной терапии аппаратом Матрикс-уролог</t>
  </si>
  <si>
    <t>Дистанционная ударно-волновая терапия (ДУВТ) при лечении эректильной дисфункции</t>
  </si>
  <si>
    <t>Трансректальная электролазерная терапия</t>
  </si>
  <si>
    <t>Трансректальная магнитотерапия</t>
  </si>
  <si>
    <t>Трансректальная лазеротерапия</t>
  </si>
  <si>
    <t>Трансректальная гипертермия</t>
  </si>
  <si>
    <t>Трансректальный электрофорез</t>
  </si>
  <si>
    <t>Трансуретральная электролазерная терапия</t>
  </si>
  <si>
    <t>Трансуретральная магнитотерапия</t>
  </si>
  <si>
    <t>Трансуретральная гипертермия</t>
  </si>
  <si>
    <t>Трансуретральная лазеротерапия</t>
  </si>
  <si>
    <t>Трансуретральный элекрофорез</t>
  </si>
  <si>
    <t>Фалостимуляция вакуумная на аппарате АИР-У плюс</t>
  </si>
  <si>
    <t>МАНИПУЛЯЦИИ ОТОЛАРИНГОЛОГИЧЕСКИЕ</t>
  </si>
  <si>
    <t>Внутриносовая блокада</t>
  </si>
  <si>
    <t>Пункция верхнечелюстной пазухи с введением лекарственных веществ</t>
  </si>
  <si>
    <t>Промывание верхнечелюстной пазухи носа через соустие с лекарственными веществами</t>
  </si>
  <si>
    <t>Передняя тампонада носа (в т.ч. после кровотечения)</t>
  </si>
  <si>
    <t>Задняя тампонада носа (в т.ч. после кровотечения)</t>
  </si>
  <si>
    <t>Вскрытие гематомы (абсцесса, фурункула, атеромы, кисты) ЛОР органов</t>
  </si>
  <si>
    <t>Инстилляция и аппликация лекарственных веществ</t>
  </si>
  <si>
    <t>Удаление инородного тела из ЛОР-органа</t>
  </si>
  <si>
    <t>Промывание миндалин лекарственными веществами</t>
  </si>
  <si>
    <t>Вскрытие кист миндалин</t>
  </si>
  <si>
    <t>Удаление инородного тела из ротоглотки</t>
  </si>
  <si>
    <t>Эндоларингиальное введение лекарственных веществ</t>
  </si>
  <si>
    <t>Криодеструкция при заболеваниях носа и глотки</t>
  </si>
  <si>
    <t>Вращательные тесты на кресле Барани</t>
  </si>
  <si>
    <t>Отоневрологическое обследование</t>
  </si>
  <si>
    <t>Массаж барабанных перепонок</t>
  </si>
  <si>
    <t>Продувание ушей по Политцеру</t>
  </si>
  <si>
    <t>Вакуум дренаж ППН (метод перемещения "Кукушка")</t>
  </si>
  <si>
    <t>Удаление серных пробок (одной)</t>
  </si>
  <si>
    <t>Катетеризация слуховой трубы</t>
  </si>
  <si>
    <t>Промывание аттика лекарственными веществами</t>
  </si>
  <si>
    <t>Удаление инородного тела из уха</t>
  </si>
  <si>
    <t>Туалет уха пpи мезотимпаните</t>
  </si>
  <si>
    <t>Туалет и обработка слухового прохода при наружном отите</t>
  </si>
  <si>
    <t>Исследование бинаурального слуха камертонами</t>
  </si>
  <si>
    <t>Туалет уха после pадикальной опеpации</t>
  </si>
  <si>
    <t>Прижигание (медикаментозное) слизистой ЛОР-органов</t>
  </si>
  <si>
    <t>Определение проходимости евстахиевой трубы</t>
  </si>
  <si>
    <t>Смена тpахеостомической тpубки (туалет трахеостомы)</t>
  </si>
  <si>
    <t>Промывание миндалин с помощью аппарата "Тонзилорр"</t>
  </si>
  <si>
    <t>Тимпанометрия</t>
  </si>
  <si>
    <t>Парамеотальная блокада</t>
  </si>
  <si>
    <t>Вливание в гортань</t>
  </si>
  <si>
    <t>Удаление папиллом и доброкачественных образований ЛОР-органов радиоволновым методом (аппарат «Сургитрон») за 1 мм</t>
  </si>
  <si>
    <t>Эндоназальная блокада 2-х ст.</t>
  </si>
  <si>
    <t>Вскрытие парафаренгиальных и паратонзиллярных абсцессов</t>
  </si>
  <si>
    <t>Парафаренгиальная блокада</t>
  </si>
  <si>
    <t>Паратонзиллярная блокада</t>
  </si>
  <si>
    <t>Туалет полости носа</t>
  </si>
  <si>
    <t>Периметрия на цвета</t>
  </si>
  <si>
    <t>Исследование бинокулярного зрения</t>
  </si>
  <si>
    <t>Проверка равнодействия глазных мышц</t>
  </si>
  <si>
    <t>Определение объема аккомодации</t>
  </si>
  <si>
    <t>Экзофтальмометрия</t>
  </si>
  <si>
    <t>Исследование глазного дна с помощью щелевой лампы (биомикроофтальмоскопия)</t>
  </si>
  <si>
    <t>Измерение угла косоглазия</t>
  </si>
  <si>
    <t>Диафаноскопия глаза и его придатков</t>
  </si>
  <si>
    <t>Гониоскопия</t>
  </si>
  <si>
    <t>Офтальмоскопия под мидриазом</t>
  </si>
  <si>
    <t>Биомикроскопия конъюнктивы и эписклеры переднего отрезка глаза и глубоких преломляющих сред</t>
  </si>
  <si>
    <t>Зондирование слезных канальцев, активация слезных точек</t>
  </si>
  <si>
    <t>Проведение цветной слезно-носовой пробы</t>
  </si>
  <si>
    <t>Подбор цилиндрических, сфероцилиндрических и др.сложных очковых стекол</t>
  </si>
  <si>
    <t>Массаж века</t>
  </si>
  <si>
    <t>Субконъюнктивальная инъекция (парабульбарная)</t>
  </si>
  <si>
    <t>Инъекция ретробульбарная</t>
  </si>
  <si>
    <t>Промывание слезных путей</t>
  </si>
  <si>
    <t>Инстилляция лекарственных веществ</t>
  </si>
  <si>
    <t>Проверка остроты зрения на проекторе знаков с подбором сфер. стекол</t>
  </si>
  <si>
    <t>Струйное промывание конъюнктив. полости при ожогах и множественных инородных телах</t>
  </si>
  <si>
    <t>Определение цветоощущения</t>
  </si>
  <si>
    <t>Стереоофтальмоскопия</t>
  </si>
  <si>
    <t>Нагрузочно-разгрузочные пробы при тонометрии</t>
  </si>
  <si>
    <t>Подбор простых очков</t>
  </si>
  <si>
    <t>Компьютерная периметрия (консультативный уровень)</t>
  </si>
  <si>
    <t>Рефрактометрия компьютерная (консультативный уровень)</t>
  </si>
  <si>
    <t>Офтальмотонометрия компьютерная (консультативный уровень)</t>
  </si>
  <si>
    <t>УЗИ-эхоофтальмоскопия-В-сканирование глазного яблока</t>
  </si>
  <si>
    <t>Лазеркоагуляция кисты века</t>
  </si>
  <si>
    <t>Очистка ИОЛ ИАГ лазером от преципитатов</t>
  </si>
  <si>
    <t>Лазерная иридэктомия (один сеанс)</t>
  </si>
  <si>
    <t>Панретинальная лазеркoагуляция</t>
  </si>
  <si>
    <t>Эхобиометрия глаза</t>
  </si>
  <si>
    <t>Тест на стабильность прекорнеальной слезной пленки</t>
  </si>
  <si>
    <t>Удаление инородного тела из роговицы и конъюктивы</t>
  </si>
  <si>
    <t>Тест Ширмера I</t>
  </si>
  <si>
    <t>Компьютерное исследование поля зрения на аппарате Октопус</t>
  </si>
  <si>
    <t>Исследование глазного дна с линзой Гольдмана</t>
  </si>
  <si>
    <t>Бужирование слезных каналов</t>
  </si>
  <si>
    <t>Вскрытие абсцесса, флегмоны слезного мешка</t>
  </si>
  <si>
    <t>Оптическая когерентная томография (1 глаз)</t>
  </si>
  <si>
    <t>Офтальмологическое обследование при прохождении периодического медицинского осмотра</t>
  </si>
  <si>
    <t>Пахиметрия (1 глаз)</t>
  </si>
  <si>
    <t>Оптическая когерентная томография сетчатки глаза (1 глаз)</t>
  </si>
  <si>
    <t>Оптическая когерентная томография диска зрительного нерва (1 глаз)</t>
  </si>
  <si>
    <t>Лазерная дисцизия шварт и синехий передней капсулы</t>
  </si>
  <si>
    <t>Лазерная дисцизия кисты коньюктивы</t>
  </si>
  <si>
    <t>Лазерная дисцизия задней капсулы хрусталика</t>
  </si>
  <si>
    <t>Селективная лазерная трабекулопластика</t>
  </si>
  <si>
    <t>Лазерная отграничительная коагуляция периферических дистрофий (1 зона)</t>
  </si>
  <si>
    <t>Лазерная отграничительная коагуляция периферических дистрофий (1 квадрант)</t>
  </si>
  <si>
    <t>Лазерная отграничительная коагуляция периферических дистрофий (2 квадранта)</t>
  </si>
  <si>
    <t>Лазерная отграничительная коагуляция периферических дистрофий (3 квадранта)</t>
  </si>
  <si>
    <t>Лазерная отграничительная коагуляция периферических дистрофий (4 квадранта)</t>
  </si>
  <si>
    <t>Кератотопография</t>
  </si>
  <si>
    <t>Ультразвуковая биометрия глаза</t>
  </si>
  <si>
    <t>Вскрытие флегмоны век</t>
  </si>
  <si>
    <t>Удаление мягкотканных и доброкачественных образований век, не требующее наложение швов и пластики</t>
  </si>
  <si>
    <t>Удаление мягкотканных и доброкачественных образований век, требующее наложения швов и пластики</t>
  </si>
  <si>
    <t>Удаление халязиона</t>
  </si>
  <si>
    <t>Удаление птеригиума</t>
  </si>
  <si>
    <t>Операции на слезных точках и канальцах</t>
  </si>
  <si>
    <t>Устранение заворота, выворота век</t>
  </si>
  <si>
    <t>Ревизия раны в послеоперацинном режиме (офтальмологическое отделение)</t>
  </si>
  <si>
    <t>Передняя витрэктомия (без стоимости расходных материалов)</t>
  </si>
  <si>
    <t>Операция по поводу вторичной глаукомы (без стоимости расходных метериалов)</t>
  </si>
  <si>
    <t>Операция по поводу первичой глаукомы (без стоимости расходных метериалов)</t>
  </si>
  <si>
    <t>Реконструкция переднего отрезка глаза (без стоимости расходных материалов)</t>
  </si>
  <si>
    <t>Экстракция катаракты (без стоимости расходных материалов)</t>
  </si>
  <si>
    <t>Факоэмульсификация катаракты (без стоимости расходных материалов)</t>
  </si>
  <si>
    <t>Имплантация ИОЛ в афакичный глаз (без стоимости расходных материалов)</t>
  </si>
  <si>
    <t>Удаление ИОЛ (без стоимости расходных материалов)</t>
  </si>
  <si>
    <t>Биостимуляция сетчатки и зрительного нерва</t>
  </si>
  <si>
    <t>Задняя витрэктомия (без стоимости расходных материалов)</t>
  </si>
  <si>
    <t>Удаление инородного тела роговицы из глубоких слоев</t>
  </si>
  <si>
    <t>Иссечение ксантелязмы</t>
  </si>
  <si>
    <t>Панкретинальная лезеркоагуляция сетчатки 1 сеанс</t>
  </si>
  <si>
    <t>Периферический разрыв сетчатки и хориоретинальная дистрофия 1-2 зон (лазерная микрохирургия)</t>
  </si>
  <si>
    <t>Лазерная микрохирургия открытоугольной глаукомы 1 сеанс</t>
  </si>
  <si>
    <t>Лазерный бараж макулярной зоны (офт.)</t>
  </si>
  <si>
    <t>Периферический разрыв и обширные хориоритенальные дистрофии (лазерная микрохирургия)</t>
  </si>
  <si>
    <t>Цилиарная трепанация склеры</t>
  </si>
  <si>
    <t>Устранение трихиаза</t>
  </si>
  <si>
    <t>Удаление новообразования конъюктивы</t>
  </si>
  <si>
    <t>Факоэмульсификация катаракты с имплантацией ИОЛ в афакичный глаз повышенной сложности (без учета стоимости расходных материалов)</t>
  </si>
  <si>
    <t>Факоэмульсификация осложнённой катаракты с имплантацией ИОЛ в афакичный глаз (без учета стоимости расходных материалов)</t>
  </si>
  <si>
    <t>Удаление кист век</t>
  </si>
  <si>
    <t>Антиглаукоматозная операция (глубокая склерэктомия )</t>
  </si>
  <si>
    <t>Установка имплантов (обтураторов) слезных точек при синдроме "сухого глаза" (без учета стоимости расходных материалов)</t>
  </si>
  <si>
    <t>Удаление папиллом века</t>
  </si>
  <si>
    <t>Удаление ксантелазм века</t>
  </si>
  <si>
    <t>Исправление выворота века</t>
  </si>
  <si>
    <t>Имплантация внутрикапсульного кольца</t>
  </si>
  <si>
    <t>Проникающая глубокая склерэтомия с установкой дренажа (без учета стоимости расходных материалов)</t>
  </si>
  <si>
    <t>Непроникающая глубокая склерэтомия с установкой дренажа (без учета стоимости расходных материалов)</t>
  </si>
  <si>
    <t>Трабекулэктомия</t>
  </si>
  <si>
    <t>Установка антиглаукомного дренажа (без учета стоимости расходных материалов)</t>
  </si>
  <si>
    <t>Удаление инородных тел глаза с поверхности глаза и из коньюктивального свода</t>
  </si>
  <si>
    <t>Удаление инородных тел глаза из глубоких слоев роговицы</t>
  </si>
  <si>
    <t>Введение лекарственных препаратов в полость халязиона (без учета стоимости лекарственных препаратов)</t>
  </si>
  <si>
    <t>Интравитреальное введение лекарственных веществ (без учета стоимости лекарственных препаратов)</t>
  </si>
  <si>
    <t>Введение лекарственных препаратов эндовитреально</t>
  </si>
  <si>
    <t>Микрохирургическая коррекция верхних и нижних век (I категория сложности)</t>
  </si>
  <si>
    <t>Микрохирургическая коррекция верхних и нижних век (II категория сложности)</t>
  </si>
  <si>
    <t>Микрохирургическая коррекция верхних и нижних век (III категория сложности)</t>
  </si>
  <si>
    <t>Передняя трепанация склеры</t>
  </si>
  <si>
    <t>Введение лекарственных препаратов в полость стекловидного тела (без учета препаратов)</t>
  </si>
  <si>
    <t>Вскрытие абсцесса века, окологлазничной области</t>
  </si>
  <si>
    <t>Устранение стриктур, артезий и сужений слезных канальцев с установкой системы Ритленга (без учета стоимости расходных материалов)</t>
  </si>
  <si>
    <t>Устранение стриктур, артезий и сужений слезно-носового канала с установкой системы Ритленга (без учета стоимости расходных материалов)</t>
  </si>
  <si>
    <t>Диагностика патологии слезоотводящих путей</t>
  </si>
  <si>
    <t>Удаление системы Ритленга с промыванием слезных путей и введением лекарственных препаратов</t>
  </si>
  <si>
    <t>Хирургическое закрытие слезных точек при синдроме "сухого глаза"</t>
  </si>
  <si>
    <t>МАНИПУЛЯЦИИ ГИНЕКОЛОГИЧЕСКИЕ</t>
  </si>
  <si>
    <t>Расширенная кольпоскопия</t>
  </si>
  <si>
    <t>Введение внутриматочных противозачаточных средств (ВМС)</t>
  </si>
  <si>
    <t>Извлечение ВМС</t>
  </si>
  <si>
    <t>Бужирование цервикального канала</t>
  </si>
  <si>
    <t>Аппликация лекарственных веществ,введение тампонов</t>
  </si>
  <si>
    <t>Послеоперационная обработка шейки матки, влагалища, снятие швов</t>
  </si>
  <si>
    <t>Лечебная ванночка</t>
  </si>
  <si>
    <t>Проведение тестов функциональной диагностики (ТФД)</t>
  </si>
  <si>
    <t>Измерение pH влагалищного секрета</t>
  </si>
  <si>
    <t>Подбор пессария</t>
  </si>
  <si>
    <t>Введение, извлечение влагалищного поддерживающего кольца (пессария)</t>
  </si>
  <si>
    <t>Удаление инородных тел из влагалища</t>
  </si>
  <si>
    <t>Вакуум-экскохлеация лечебно-диагностическая</t>
  </si>
  <si>
    <t>Консультация с подбором схемы лечения ИППП</t>
  </si>
  <si>
    <t>Консультация по подбору средств контрацепции</t>
  </si>
  <si>
    <t>Консультация по подбору заместительной гормональной терапии</t>
  </si>
  <si>
    <t>Аминотест с определением PH</t>
  </si>
  <si>
    <t>Прерывание беременности (медикаментозным путем)</t>
  </si>
  <si>
    <t>Извлечение ВМС осложненное (без РДВ)</t>
  </si>
  <si>
    <t>Введение гормонального импланта "Импланон"</t>
  </si>
  <si>
    <t>Удаление гормональной системы Импланон НКСТ</t>
  </si>
  <si>
    <t>Медикаментозное прерывание беременности (препарат "Мифегин")</t>
  </si>
  <si>
    <t>Медикаментозный аборт (отечест. пр-т)</t>
  </si>
  <si>
    <t>Постановка внутриматочной спирали (ВМС) под контролем УЗИ</t>
  </si>
  <si>
    <t>Введение ВМС (Мирена) без спирали</t>
  </si>
  <si>
    <t>Петлевая биопсия ш/м (аппарат «Сургитрон»)</t>
  </si>
  <si>
    <t>Радиоэксцизия шейки матки (аппарат «Сургитрон»), 1 кв.см</t>
  </si>
  <si>
    <t>МАНИПУЛЯЦИИ ДЕРМАТОВЕНЕРОЛОГИЧЕСКИЕ</t>
  </si>
  <si>
    <t>Взятие анализа на патологический грибок</t>
  </si>
  <si>
    <t>Взятие соскобов</t>
  </si>
  <si>
    <t>Удаление бородавки (1 шт.)</t>
  </si>
  <si>
    <t>Удаление мозоли</t>
  </si>
  <si>
    <t>Электрокоагуляция доброкачественного новообразования</t>
  </si>
  <si>
    <t>Лечение келлоидных рубцов</t>
  </si>
  <si>
    <t>Лечение себорейных кератом</t>
  </si>
  <si>
    <t>Определение грибковых инфекций кожи в лучах Вуда</t>
  </si>
  <si>
    <t>Местная терапия угревой болезни</t>
  </si>
  <si>
    <t>Лечение постакне рубцов</t>
  </si>
  <si>
    <t>Криодиструкция бородавок, 1 шт., 1 процедура</t>
  </si>
  <si>
    <t>Криодиструкция базалиомы лица</t>
  </si>
  <si>
    <t>Криодиструкция базалиомы туловища, конечностей</t>
  </si>
  <si>
    <t>Удаление мозоли жидким азотом</t>
  </si>
  <si>
    <t>Удаление телеангиоэктозий (сосудистые звездочки), 1 кв.см</t>
  </si>
  <si>
    <t>Удаление телеангиоэктозий (линейн.), 1 кв.см</t>
  </si>
  <si>
    <t>Удаление образования на лице до 5 мм</t>
  </si>
  <si>
    <t>Удаление образования на туловище и конечностях до 5 мм</t>
  </si>
  <si>
    <t>Удаление образования на лице от 6 до 10 мм</t>
  </si>
  <si>
    <t>Удаление образования на туловище и конечностях от 6 до 10 мм</t>
  </si>
  <si>
    <t>Удаление образования на лице более 10 мм</t>
  </si>
  <si>
    <t>Удаление образования на туловище и конечностях более 10 мм</t>
  </si>
  <si>
    <t>Внутрикожное введение лекарственных средств при лечении гнездной алопеции</t>
  </si>
  <si>
    <t>Внутрикожное введение плазмы крови в волосистую часть головы при лечении диффузной алопеции</t>
  </si>
  <si>
    <t>Удаление контагиозных моллюсков, 1 элемент</t>
  </si>
  <si>
    <t>Удаление доброкачественных образований и папиллом на лице, 1 шт.</t>
  </si>
  <si>
    <t>Удаление доброкачественных образований и папиллом на туловище и конечностях, 1 шт.</t>
  </si>
  <si>
    <t>Удаление бородавки на лице, 1 мм</t>
  </si>
  <si>
    <t>Удаление бородавки на туловище и конечностях, 1 мм</t>
  </si>
  <si>
    <t>Удаление остроконечных кондилом наружных половых органов, 1 шт.</t>
  </si>
  <si>
    <t>Удаление капиллярной сети на Т-зоне лица</t>
  </si>
  <si>
    <t>Удаление гемангиомы до 1 см</t>
  </si>
  <si>
    <t>Психологические тесты</t>
  </si>
  <si>
    <t>Индивидуальный гипноз</t>
  </si>
  <si>
    <t>Аутогенная тренировка (индивидуальная)</t>
  </si>
  <si>
    <t>Рациональная психотерапия, инд., 1 сеанс</t>
  </si>
  <si>
    <t>Когнитивная психотерапия, инд., 1 сеанс</t>
  </si>
  <si>
    <t>Поведенческая терапия инд.,1 сеанс</t>
  </si>
  <si>
    <t>Нейролингвистическая программа, инд.,1 сеанс</t>
  </si>
  <si>
    <t>Трансактный анализ, инд., 1 сеанс</t>
  </si>
  <si>
    <t>Патопсихологическое обследование (1 сеанс)</t>
  </si>
  <si>
    <t>Трудотерапия (1 сеанс)</t>
  </si>
  <si>
    <t>Психологическая адаптация (1 сеанс)</t>
  </si>
  <si>
    <t>Терапия средой (1 сеанс)</t>
  </si>
  <si>
    <t>Гипнотерапия (1 сеанс)</t>
  </si>
  <si>
    <t>Психоанализ (1 сеанс)</t>
  </si>
  <si>
    <t>Аутогенная тренировка (1 сеанс)</t>
  </si>
  <si>
    <t>Противорецидивное лечение</t>
  </si>
  <si>
    <t>Психотерапия (1 сеанс)</t>
  </si>
  <si>
    <t>Обязательное психиатрическое освидетельствование</t>
  </si>
  <si>
    <t>Тестологическое психодиагностическое обследование, амб.</t>
  </si>
  <si>
    <t>Нейропсихологическое обследование, амб.</t>
  </si>
  <si>
    <t>Индивидуальная психологическая коррекция, амб.</t>
  </si>
  <si>
    <t>Оценка когнитивных функций-проведение нейропсихилогических тестов</t>
  </si>
  <si>
    <t>Психофизиологическое обследование</t>
  </si>
  <si>
    <t>Индивидуальное психологическое консультирование, 1 час., первичный прием</t>
  </si>
  <si>
    <t>Индивидуальное психологическое консультирование, 1 час., повторный прием</t>
  </si>
  <si>
    <t>Психологическое консультирование с индивидуальной личностной диагностикой</t>
  </si>
  <si>
    <t>Консультирование с нейропсихологической диагностикой</t>
  </si>
  <si>
    <t>Индивидуальная диагностика познавательных способностей, консультация по результатам диагностики</t>
  </si>
  <si>
    <t>Обучение саморегуляции</t>
  </si>
  <si>
    <t>Индивидуальная диагностика межличностного взаимодействия, консультация порезультатм диагностики</t>
  </si>
  <si>
    <t>Профориентационное исследование</t>
  </si>
  <si>
    <t>Формирование одной кариозной полости</t>
  </si>
  <si>
    <t>Наложение лечебной повязки при глубоком кариесе, биологич.методе лечения пульпита</t>
  </si>
  <si>
    <t>Раскрытие полости зуба с медицинской обработкой</t>
  </si>
  <si>
    <t>Ампутация пульпы</t>
  </si>
  <si>
    <t>Экстерпация, удаление распада из 1 канала</t>
  </si>
  <si>
    <t>Импрегнация или медицинская обработка 1 канала</t>
  </si>
  <si>
    <t>Пломбирование одного канала пастой</t>
  </si>
  <si>
    <t>Пломбирование одного канала цементом</t>
  </si>
  <si>
    <t>Пломбирование одного канала штифтом (гуттаперчевым)</t>
  </si>
  <si>
    <t>Hаложение мышьяковистой пасты</t>
  </si>
  <si>
    <t>Hаложение временной пломбы</t>
  </si>
  <si>
    <t>Распломбировка 1 корня (Zn-O осн.)</t>
  </si>
  <si>
    <t>Распломбировка 1 корня (рез.-форм.)</t>
  </si>
  <si>
    <t>Распломбировка 1 корня (цемент)</t>
  </si>
  <si>
    <t>Механическое и химическое расширение облитериров. канала</t>
  </si>
  <si>
    <t>Снятие временной пломбы</t>
  </si>
  <si>
    <t>Снятие старой пломбы</t>
  </si>
  <si>
    <t>Медикаментозная обработка корневого канала (повт.)</t>
  </si>
  <si>
    <t>Наложение оптрагейта</t>
  </si>
  <si>
    <t>Извлечение инородного тела из канала фронт. зуба</t>
  </si>
  <si>
    <t>Определение гигиенического индекса</t>
  </si>
  <si>
    <t>Снятие зубных отложений в области 1 зуба</t>
  </si>
  <si>
    <t>Снятие зубных отложений по методике Air Flow (вся полость рта)</t>
  </si>
  <si>
    <t>Медикаментозная обработка патологич.десн.карманов</t>
  </si>
  <si>
    <t>Кюретаж в области 1 патологического кармана</t>
  </si>
  <si>
    <t>Временное шинирование 1 зуба проволокой</t>
  </si>
  <si>
    <t>Вскрытие парадонтального абсцесса</t>
  </si>
  <si>
    <t>Вестибулопластика в области 6 зубов</t>
  </si>
  <si>
    <t>Альвеолотомия в области удаленного зуба</t>
  </si>
  <si>
    <t>Удаление парадонтальной кисты в области 1-2 зубов</t>
  </si>
  <si>
    <t>Открытый кюретаж в обл. 2-х зубов</t>
  </si>
  <si>
    <t>Лоскутная операция в области 6 зубов</t>
  </si>
  <si>
    <t>Иссечение десневых сосочков в области 1 зуба</t>
  </si>
  <si>
    <t>Лечение стоматита</t>
  </si>
  <si>
    <t>Лоскутная операция в области 3-х зубов (без стоимости остеопласт.)</t>
  </si>
  <si>
    <t>Удаление постоянного зуба простое</t>
  </si>
  <si>
    <t>Удаление постоянного зуба сложное</t>
  </si>
  <si>
    <t>Удаление зуба с отсл.cлиз-надкос.лоскута</t>
  </si>
  <si>
    <t>Перевязка после сложного хирургического вмешательства</t>
  </si>
  <si>
    <t>Перевязка после удаление зуба(мед.обр.лунки)</t>
  </si>
  <si>
    <t>Вскрытие абсцесса мягких тканей в полости</t>
  </si>
  <si>
    <t>Вскрытие абсцесса поднадкостницы (промыв,дрен.)</t>
  </si>
  <si>
    <t>Лечение альвеолита с кюретажем лунки</t>
  </si>
  <si>
    <t>Цистэктомия, операция резекция верхнего корня</t>
  </si>
  <si>
    <t>Цистотомия (с резекцией верхушки корня)</t>
  </si>
  <si>
    <t>Иссечение доброкачественного новообразования м/тканей полости рта</t>
  </si>
  <si>
    <t>Удаление эпулиса с ростковой зоной</t>
  </si>
  <si>
    <t>Остеoтомия</t>
  </si>
  <si>
    <t>Гемисекция</t>
  </si>
  <si>
    <t>Пластика уздечки языка</t>
  </si>
  <si>
    <t>Резекция края альвеолярного отростка</t>
  </si>
  <si>
    <t>Hаложение 1 шва, снятие</t>
  </si>
  <si>
    <t>Удаление камней слюнных желез, протоков</t>
  </si>
  <si>
    <t>Удаление кист слюнных желез</t>
  </si>
  <si>
    <t>Дренирование протока слюнных желез</t>
  </si>
  <si>
    <t>Вскрытие гематом мягких тканей полости рта</t>
  </si>
  <si>
    <t>Послабляющий разрез</t>
  </si>
  <si>
    <t>Местная флюоризация (1 зуб)</t>
  </si>
  <si>
    <t>Покрытие фиссур 1 зуба герметиком</t>
  </si>
  <si>
    <t>Проведение реминерализующей терапии (1сеанс)</t>
  </si>
  <si>
    <t>Механическая и медикаментозная остановка кровотечения (1 канал)</t>
  </si>
  <si>
    <t>Глубокое фторирование</t>
  </si>
  <si>
    <t>Использование кариес-детектора</t>
  </si>
  <si>
    <t>Пломбир.одн.кан.врем.леч.паст.</t>
  </si>
  <si>
    <t>Профессиональная гигиена всей полости рта (УЗ+гигиеническая полировка)</t>
  </si>
  <si>
    <t>Диатермокоагуляция одного десневого сосочка, остановка кровотечения, ретракция десны</t>
  </si>
  <si>
    <t>Цистэктомия, операция резекц.верхушки корня на однокорневых зубах</t>
  </si>
  <si>
    <t>Исс.доброкач.новообр.м/ткан.полости рта с элементами пластики</t>
  </si>
  <si>
    <t>Наложение коффедерма, оптидама</t>
  </si>
  <si>
    <t>Гингивопластика в области 1 зуба</t>
  </si>
  <si>
    <t>Механ.и медикаментоз.обработка одного канала постоянного зуба ручными инструментами</t>
  </si>
  <si>
    <t>Механ.и медикаментоз.обработка одного канала постоянного зуба вращательными NiTi инструментами (Mtwo, Reciproc и другие)</t>
  </si>
  <si>
    <t>Удаление ретенционной кисты</t>
  </si>
  <si>
    <t>Хирургическое лечение перикоронарита</t>
  </si>
  <si>
    <t>Ультразвуковая обработка одного корневого канала (Ultra VDW)</t>
  </si>
  <si>
    <t>Примен.остеореген.преп. (Биоимплант, Биометрикс, Коллапан, Альвостаз, Альвожил, Неоконекс)</t>
  </si>
  <si>
    <t>Премедикация</t>
  </si>
  <si>
    <t>Наружный разрез</t>
  </si>
  <si>
    <t>Пластика перфорации верхнечелюстной пазухи</t>
  </si>
  <si>
    <t>Закрытие перфорации канала корня ProRoot MTA</t>
  </si>
  <si>
    <t>Использование матрицы для восстановления одной поверхности зуба</t>
  </si>
  <si>
    <t>Гигиеническая полировка зуба</t>
  </si>
  <si>
    <t>Полировка пломбы</t>
  </si>
  <si>
    <t>Избирательная пришлифовка 2-4 зубов</t>
  </si>
  <si>
    <t>Анестезия аппликационная</t>
  </si>
  <si>
    <t>Анестезия челюстно-лицевой области инфильтрационная (Ультракаин, Убистезин, Септанест, Скандонест)</t>
  </si>
  <si>
    <t>Инъекции лекарственных веществ (1 инъекция)</t>
  </si>
  <si>
    <t>Электроодонтодиагностика (1 зуб)</t>
  </si>
  <si>
    <t>Анестезия проводниковая (Ультракаин, Убистезин, Септанест, Скандонест)</t>
  </si>
  <si>
    <t>Интралигаментарная анестезия</t>
  </si>
  <si>
    <t>Чтение рентгенограмм</t>
  </si>
  <si>
    <t>Лечение кариеса с постановкой пломбы из комп.матер.хим./отверж.</t>
  </si>
  <si>
    <t>Лечение кариеса с постановкой пломбы из стеклоиономерного цемента</t>
  </si>
  <si>
    <t>Реставрация 1 зуба фронтальной группы</t>
  </si>
  <si>
    <t>Лечение кариеса с постановкой пломбы из композит.матер. (4 поколение)</t>
  </si>
  <si>
    <t>Лечение кариеса с постановкой пломбы из композит.матер. (5 поколение)</t>
  </si>
  <si>
    <t>Снятие пигментированного налета в области 1 зуба</t>
  </si>
  <si>
    <t>Восстановление цвета и формы зуба при некариозных поражениях твердых тканей зубов</t>
  </si>
  <si>
    <t>Иссечение, пластика тяжа</t>
  </si>
  <si>
    <t>Удаление стенки коронки зуба</t>
  </si>
  <si>
    <t>Пломбир.1 кан. метод. латеральн. конденсации гуттаперчи</t>
  </si>
  <si>
    <t>Постановка временной пломбы светового отверждения Clip</t>
  </si>
  <si>
    <t>Пост.пломбы из стеклоим. цемента под дальнейшее ортопедическое лечение</t>
  </si>
  <si>
    <t>Пост.пломбы при разрушении менее 1/2 коронки после эндодонтического лечения из композитн. материала химич. отверждения</t>
  </si>
  <si>
    <t>Пост.пломбы при разрушении менее 1/2 коронки после эндодонтического лечения из светов. материала IV поколения</t>
  </si>
  <si>
    <t>Пост.пломбы при разрушении менее 1/2 коронки после эндодонтического лечения из светов. материала V поколения</t>
  </si>
  <si>
    <t>Наложение изолирующей прокладки</t>
  </si>
  <si>
    <t>Анестезия импортным анестетиком</t>
  </si>
  <si>
    <t>Перевязка гнойных ран, дренирование</t>
  </si>
  <si>
    <t>Компактостеотомия в области 1-го зуба</t>
  </si>
  <si>
    <t>Удаление 1-го сверхкомплектного зуба</t>
  </si>
  <si>
    <t>Удаление ретинированного и дистопированного зуба</t>
  </si>
  <si>
    <t>Удаление доброкачественных новообразований альвеолярных отростков</t>
  </si>
  <si>
    <t>Лечение заболеваний слюнных желез, первичнoе</t>
  </si>
  <si>
    <t>Лечение травмы челюстно-лицевой области</t>
  </si>
  <si>
    <t>Вправление вывиха височно-нижнечелюстного сустава</t>
  </si>
  <si>
    <t>Шинирование 2-4 зубов быстротв. пластмасс</t>
  </si>
  <si>
    <t>Электрокоагуляция 1 десневого сосочка</t>
  </si>
  <si>
    <t>Обучение гигиене полости рта. Индивидуальный подбор средств гигиены</t>
  </si>
  <si>
    <t>Отбеливание ранее депульпированного зуба Opalescence</t>
  </si>
  <si>
    <t>Профессиональное отбеливание зубов (1 сеанс) Zoom WhiteSpeed (Zoom 4)</t>
  </si>
  <si>
    <t>Профессиональное отбеливание зубов (1 сеанс) Opalescence</t>
  </si>
  <si>
    <t>Профессиональная гигиена в области одного зуба (УЗ+АIR-flow)</t>
  </si>
  <si>
    <t>Наложение отсроченных швов</t>
  </si>
  <si>
    <t>Иссечение деформирующих рубцов на коже или слизистой оболочке длиной до 2 см.</t>
  </si>
  <si>
    <t>Иссечение деформирующих рубцов на коже или слизистой оболочке длиной до 4 см.</t>
  </si>
  <si>
    <t>Пластика местными тканями</t>
  </si>
  <si>
    <t>Удаление мелких секвестров</t>
  </si>
  <si>
    <t>Устранение рецессии десны местными тканями в области одного сегмента</t>
  </si>
  <si>
    <t>Устранение рецессии десны с использованием свободного соединительнотканного аутотрансплантанта</t>
  </si>
  <si>
    <t>Забор свободного, соединительнотканного аутотрансплантанта</t>
  </si>
  <si>
    <t>Онкоскрининг</t>
  </si>
  <si>
    <t>Клиническое удлинение коронки зуба</t>
  </si>
  <si>
    <t>Установка стекловолоконного штифта</t>
  </si>
  <si>
    <t>Препарирование и фиксация титанового штифта в корневом канале</t>
  </si>
  <si>
    <t>Лечение заболеваний слизистой оболочки полости рта с применением лазера (1 сеанс)</t>
  </si>
  <si>
    <t>Лечение гиперестезии в области одного зуба при помощи лазера</t>
  </si>
  <si>
    <t>Обработка кариозной полости лазером</t>
  </si>
  <si>
    <t>Остеотомия, с применением стоматологического, ультразвукового аппарата</t>
  </si>
  <si>
    <t>Резекция края альвеолярного отростка, с применением стоматологического, ультразвукового аппарата</t>
  </si>
  <si>
    <t>Компактостеотомия в области одного сегмента, с применением стоматологического, ультразвукового аппарата</t>
  </si>
  <si>
    <t>Сложное удаление сверхкомплектного зуба, с применением стоматологического, ультразвукового аппарата</t>
  </si>
  <si>
    <t>Сложное удаление ретинированного, дистопированного зуба, с применением стоматологического, ультразвукового аппарата</t>
  </si>
  <si>
    <t>Иссечение десневого сосочка при помощи лазера</t>
  </si>
  <si>
    <t>Хирургическое лечение перикоронарита при помощи лазера</t>
  </si>
  <si>
    <t>Удаление доброкачественного новообразования мягких тканей полости рта при помощи лазера</t>
  </si>
  <si>
    <t>Послабляющий разрез при помощи лазера</t>
  </si>
  <si>
    <t>Цистэктомия с резекцией верхушки корня с использованием лазера</t>
  </si>
  <si>
    <t>Кюретаж в области одного пародонтального кармана лазером</t>
  </si>
  <si>
    <t>Антисептическая обработка пародонтального кармана в области одного зуба лазером</t>
  </si>
  <si>
    <t>Вскрытие пародонтального абсцесса лазером</t>
  </si>
  <si>
    <t>Углубление преддверия полости рта при помощи лазера</t>
  </si>
  <si>
    <t>Лоскутная операция в области 3-6 зубов с использованием лазера</t>
  </si>
  <si>
    <t>Пластика уздечки губ, языка при помощи лазера</t>
  </si>
  <si>
    <t>Иссечение/пластика тяжей при помощи лазера</t>
  </si>
  <si>
    <t>Гингивэктомия в области одного зуба при помощи лазера</t>
  </si>
  <si>
    <t>Лечение пародонтита аппаратом Vector в области одного зуба</t>
  </si>
  <si>
    <t>Лечение пародонтита аппаратом Vector в области одного сегмента</t>
  </si>
  <si>
    <t>Лечение пародонтита аппаратом Vector (обе челюсти)</t>
  </si>
  <si>
    <t>Аутоплазмотерапия (1 процедура)</t>
  </si>
  <si>
    <t>Составление плана ортопедического лечения</t>
  </si>
  <si>
    <t>Оттиск силиконовый ложкой однослойный</t>
  </si>
  <si>
    <t>Коронка штампованная</t>
  </si>
  <si>
    <t>Коронка цельнолитая</t>
  </si>
  <si>
    <t>Фиксация коронки (пациенту из др. клиники)</t>
  </si>
  <si>
    <t>Оттиск из "А" силикона (имплантация)</t>
  </si>
  <si>
    <t>Снятие штампованной коронки</t>
  </si>
  <si>
    <t>Коронка металлопластмасовая на литом каркасе</t>
  </si>
  <si>
    <t>Снятие металлокерамической коронки, цельнолитой коронки</t>
  </si>
  <si>
    <t>Коронка керамическая на основе оксида циркония</t>
  </si>
  <si>
    <t>Вкладка культевая на основе оксида циркония</t>
  </si>
  <si>
    <t>Металлокерамическая коронка на имплантат MIS (Израиль)</t>
  </si>
  <si>
    <t>Керамическая коронка на имплантат на основе оксида циркония</t>
  </si>
  <si>
    <t>Изготовление временной коронки (лабораторный метод)</t>
  </si>
  <si>
    <t>Изготовление временной коронки (прямой метод)</t>
  </si>
  <si>
    <t>Вкладка культевая титан</t>
  </si>
  <si>
    <t>Вкладка культевая титан разборная</t>
  </si>
  <si>
    <t>Снятие двухслойного (силиконового) оттиска</t>
  </si>
  <si>
    <t>Снятие альгинатного оттиска</t>
  </si>
  <si>
    <t>Изготовление, отливка моделей (диагностических, рабочих)</t>
  </si>
  <si>
    <t>Вкладка культевая на драг. металле (без стоимости сплава)</t>
  </si>
  <si>
    <t>Коронка безметалловая EMPRESS</t>
  </si>
  <si>
    <t>Винир керамический</t>
  </si>
  <si>
    <t>Коронка металлокерамическая на драг. металле</t>
  </si>
  <si>
    <t>Коронка цельноциркониевая</t>
  </si>
  <si>
    <t>Штампованная коронка, искусственный зуб с напылением</t>
  </si>
  <si>
    <t>Восковое моделирование</t>
  </si>
  <si>
    <t>Вкладка культевая CoCr</t>
  </si>
  <si>
    <t>Вкладка культевая разборная CoCr</t>
  </si>
  <si>
    <t>Металлокерамическая коронка, зуб CoCr</t>
  </si>
  <si>
    <t>Металлокерамическая коронка с плечом CoCr</t>
  </si>
  <si>
    <t>Пластмассовая коронка двуцветная длительного ношения</t>
  </si>
  <si>
    <t>Фрезеровка абатмента импланта</t>
  </si>
  <si>
    <t>Изготовление индивидуального абатмента</t>
  </si>
  <si>
    <t>Культевая вкладка с элементом замка</t>
  </si>
  <si>
    <t>Покрытие протеза нитридом титана (напыление) за единицу</t>
  </si>
  <si>
    <t>Металлокерамическая коронка на имплант (цементная фиксация) ASTRATech (Швеция)</t>
  </si>
  <si>
    <t>Коронка металлокерамическая на имплант с винтовой фиксацией ASTRATech (Швеция)</t>
  </si>
  <si>
    <t>Цельнолитая коронка на драг.металле</t>
  </si>
  <si>
    <t>Напыление драг.металлом (Au) за единицу</t>
  </si>
  <si>
    <t>Ретракция десны в обл. одного зуба</t>
  </si>
  <si>
    <t>Фиксация ортопедическимх конструкций на временный цемент Temp Bond</t>
  </si>
  <si>
    <t>Фиксация ортопедическимх конструкций на постоянный цемент Fuji 1</t>
  </si>
  <si>
    <t>Штампованная коронка и/или искусственный зуб с фасеткой</t>
  </si>
  <si>
    <t>Армирующая сетка</t>
  </si>
  <si>
    <t>Перебазировка съемного протеза лабораторным путем</t>
  </si>
  <si>
    <t>Косметическая пластинка на 1-3 зуба</t>
  </si>
  <si>
    <t>Частичный съемный протез с зубами из импортных материалов</t>
  </si>
  <si>
    <t>Полный съемный протез с зубами из импортных материалов</t>
  </si>
  <si>
    <t>Бюгельный протез</t>
  </si>
  <si>
    <t>Сложный бюгель на кламмерах (типа Роуча, свыше 3 кламмеров)</t>
  </si>
  <si>
    <t>Бюгель на 2 замках "Bredent"</t>
  </si>
  <si>
    <t>Бюгель на замках "МК-1"односторонний</t>
  </si>
  <si>
    <t>Бюгель на замках "МК-1"двусторонний</t>
  </si>
  <si>
    <t>Шинирующий бюгель</t>
  </si>
  <si>
    <t>Частичный съемный протез из нейлона</t>
  </si>
  <si>
    <t>Съемный протез Quattroti до 6 зубов</t>
  </si>
  <si>
    <t>Съемный протез Quattroti свыше 6 зубов</t>
  </si>
  <si>
    <t>Съемный протез на шаровидных абатментах (2-4 имплантанта)</t>
  </si>
  <si>
    <t>Съемный протез на балочной фиксации на имплантантах (имплантанта)</t>
  </si>
  <si>
    <t>Съемный протез на балочной фиксации на имплантантах с 2-мя замками МК-1 (4-6 имплантантов)</t>
  </si>
  <si>
    <t>Починка съемного протеза</t>
  </si>
  <si>
    <t>Установка, замена искусственного зуба</t>
  </si>
  <si>
    <t>Перебазировка съемного протеза</t>
  </si>
  <si>
    <t>Замена втулки замкового крепления</t>
  </si>
  <si>
    <t>Временная коронка с опорой на имплантант</t>
  </si>
  <si>
    <t>Дополнительный элемент починки съемного протеза</t>
  </si>
  <si>
    <t>Коронка металлокерамическая с винтовой фиксацией MIS (Израиль)</t>
  </si>
  <si>
    <t>Коронка металлокерамическая на драг. металле с опорой на имплантант</t>
  </si>
  <si>
    <t>Коронка из диоксида циркония на имплантанте</t>
  </si>
  <si>
    <t>Индивидуальная ложка</t>
  </si>
  <si>
    <t>Съемный протез с литым базисом, импортные зубы</t>
  </si>
  <si>
    <t>Бюгельный протез комбинированный (с кламмерами Quatrotti)</t>
  </si>
  <si>
    <t>Очистка и полировка "старого" съемного или бюгельного протеза</t>
  </si>
  <si>
    <t>Каппа при патологической стираемости</t>
  </si>
  <si>
    <t>Косметическая пластинка из нейлона</t>
  </si>
  <si>
    <t>Зубная каппа (ретенционная)</t>
  </si>
  <si>
    <t>Зубная каппа (защитная при патологической стираемости зубов)</t>
  </si>
  <si>
    <t>Сплинт-каппа разобщающая, релакционная</t>
  </si>
  <si>
    <t>Каппа спортивная, одночелюстная</t>
  </si>
  <si>
    <t>Каппа спортивная, двухчелюстная</t>
  </si>
  <si>
    <t>Мягкая прокладка к акриловому съемному протезу</t>
  </si>
  <si>
    <t>Частичный съемный протез из пластмассы Acry-Free</t>
  </si>
  <si>
    <t>Кламмер Dental D (Quatrotti)</t>
  </si>
  <si>
    <t>Прикусной шаблон</t>
  </si>
  <si>
    <t>Индивидуальная ложка для имплантации</t>
  </si>
  <si>
    <t>Коррекция съемных протезов, изготовленных в другой клинике</t>
  </si>
  <si>
    <t>Напыление бюгельного протеза</t>
  </si>
  <si>
    <t>ОПТГ на вынос (диск, флэшка, пленка)</t>
  </si>
  <si>
    <t>ОПТГ с расшифровкой перв</t>
  </si>
  <si>
    <t>Расшифровка ОПТГ повторная</t>
  </si>
  <si>
    <t>Отливка 1 гипсовой модели</t>
  </si>
  <si>
    <t>Отливка комбинированной модели</t>
  </si>
  <si>
    <t>Снятие слепков с одной челюсти</t>
  </si>
  <si>
    <t>Окклюзионная накладка</t>
  </si>
  <si>
    <t>Припасовка и наложение лицевой дуги</t>
  </si>
  <si>
    <t>Пришлифовка зуба</t>
  </si>
  <si>
    <t>Пришлифовывание бугров одного зуба</t>
  </si>
  <si>
    <t>Сепарация одного зуба</t>
  </si>
  <si>
    <t>Снятие одного брекета</t>
  </si>
  <si>
    <t>Снятие оттиска и отливка модели с одного зубного ряда</t>
  </si>
  <si>
    <t>Снятие стандартного ретейнера, шлифовка, полировка в области одного зуба</t>
  </si>
  <si>
    <t>Удаление налета при лечении на несъемной аппаратуре</t>
  </si>
  <si>
    <t>Установка одного эластичного сепаратора</t>
  </si>
  <si>
    <t>Установка имплантанта с покровным винтом (1-ый хирургический этап) (Израиль)</t>
  </si>
  <si>
    <t>Установка формирователя десны (2-й хирургический этап) (Израиль)</t>
  </si>
  <si>
    <t>Синуслифтинг (рекострукция дна верхне-челюстной пазухи) закрытый</t>
  </si>
  <si>
    <t>Синуслифтинг (рекострукция дна верхне-челюстной пазухи) открытый</t>
  </si>
  <si>
    <t>Установка 1 винтового мини-импланта (ортодонтического)</t>
  </si>
  <si>
    <t>Аугментация альвеолярного отростка</t>
  </si>
  <si>
    <t>Забор костного блока (аутотранстлантация)</t>
  </si>
  <si>
    <t>Применение остеорегенерирующего пр-та Bio-Oss (0,5 гр.)</t>
  </si>
  <si>
    <t>Применение резорбируемой мембраны (25х25)</t>
  </si>
  <si>
    <t>Применение шовного материала "Vicryl", "Prolene"</t>
  </si>
  <si>
    <t>Установка имплантанта с винтом-заглушкой (1-ый хирургический этап) ASTRATech (Швеция)</t>
  </si>
  <si>
    <t>Установка формирователя десны (2-ой хирургический этап) ASTRATech (Швеция)</t>
  </si>
  <si>
    <t>Применение титанового пина</t>
  </si>
  <si>
    <t>Применение титановой сетки</t>
  </si>
  <si>
    <t>Расщепление альвеольного отростка</t>
  </si>
  <si>
    <t>Забор аутокости</t>
  </si>
  <si>
    <t>Применение костного блока (аллогенного, ксеногенного и др.)</t>
  </si>
  <si>
    <t>Синуслифтинг (реконструкция дна верхнечелюстной пазухи) открытый с применением стоматологического, ультразвукового аппарата</t>
  </si>
  <si>
    <t>Забор костного блока (аутотрансплантация ) с применением стоматологического ультразвукового аппарата</t>
  </si>
  <si>
    <t>Расщепление альвеолярного гребня с применением стоматологического, ультразвукового аппарата</t>
  </si>
  <si>
    <t>Забор аутокости, с применением стоматологического, ультразвукового аппарата</t>
  </si>
  <si>
    <t>Лечение переимплантита с применением лазера</t>
  </si>
  <si>
    <t>ЛЕЧЕБНЫЕ И ДИАГНОСТИЧЕСКИЕ ПУНКЦИИ</t>
  </si>
  <si>
    <t>Пункционная биопсия паренхиматозных органов</t>
  </si>
  <si>
    <t>Лечебно-диагностическая пункция полостей</t>
  </si>
  <si>
    <t>Диагностическая пункция сустава и суставной сумки</t>
  </si>
  <si>
    <t>Лечебная пункция сустава и суставной сумки</t>
  </si>
  <si>
    <t>Диагностическая пункция кист, гематом</t>
  </si>
  <si>
    <t>Послеоперационная (подкожная) пункция</t>
  </si>
  <si>
    <t>Пункция и катетеризация центральной вены</t>
  </si>
  <si>
    <t>Диагностическая пункция молочной железы</t>
  </si>
  <si>
    <t>Лечебно-диагностическая пункция плевральной полости</t>
  </si>
  <si>
    <t>Катетеризация артерий</t>
  </si>
  <si>
    <t>Эпифаринголарингоскопия диагностическая</t>
  </si>
  <si>
    <t>Эпифаринголарингоскопия лечебно-диагностическая</t>
  </si>
  <si>
    <t>Бронхоскопия диагностическая</t>
  </si>
  <si>
    <t>Бронхоскопия лечебно-диагностическая (в т.ч. со взятием биопсии)</t>
  </si>
  <si>
    <t>Капсульная эндoскопия (без учета стоимости капсулы)</t>
  </si>
  <si>
    <t>Трахеоскопия лечебно-диагностическая</t>
  </si>
  <si>
    <t>Трахеоскопия с биопсией</t>
  </si>
  <si>
    <t>Эзофагоскопия диагностическая</t>
  </si>
  <si>
    <t>Эзофагоскопия лечебная (в т.ч. со взятием биопсии)</t>
  </si>
  <si>
    <t>Биопсийный экспресс-тест хеликобактерной инфекции (Хелпил-тест)</t>
  </si>
  <si>
    <t>Эзофагогастродуоденоскопия диагностическая</t>
  </si>
  <si>
    <t>Эзофагогастродуоденоскопия лечебно-диагностическая (в т.ч. со взятием биопсии)</t>
  </si>
  <si>
    <t>Ректосигмоскопия диагностическая</t>
  </si>
  <si>
    <t>Ректосигмоскопия лечебно-диагностическая (в т.ч. со взятием биопсии)</t>
  </si>
  <si>
    <t>Ректосигмоколоноскопия диагностическая</t>
  </si>
  <si>
    <t>Ректосигмоколоноскопия лечебно-диагностическая (в т.ч. со взятием биопсии)</t>
  </si>
  <si>
    <t>Эзофагогастродуоденоскопия с осмотром БСДК</t>
  </si>
  <si>
    <t>Эндоскопическая ретроградная холангиография</t>
  </si>
  <si>
    <t>Внутрижелудочная pH-метрия</t>
  </si>
  <si>
    <t>Хромоскопия</t>
  </si>
  <si>
    <t>Эндоскопическая ретроградная панкреатография</t>
  </si>
  <si>
    <t>Биопсия при эндоскопических исследованиях</t>
  </si>
  <si>
    <t>Эндоскопическая баллонная дилятация стриктур (без стоимости расходных материалов)</t>
  </si>
  <si>
    <t>Стентирование стенозов опухолевой этиологии (без стоимости расходных материалов)</t>
  </si>
  <si>
    <t>Взятие смыва с бронхов для цитологического исследования</t>
  </si>
  <si>
    <t>Тест на лактазную недостаточность</t>
  </si>
  <si>
    <t>Аргонплазменная коагуляция при эндоскопических манипуляциях</t>
  </si>
  <si>
    <t>Эндоскопический забор материала для цитологического исследования (щеточная биопсия)</t>
  </si>
  <si>
    <t>Видеоколоноскопия высокого разрешения с фотофиксацией</t>
  </si>
  <si>
    <t>Установка внутрижелудочного баллона эндоскопическим пособием (без стоимости расходных материалов)</t>
  </si>
  <si>
    <t>Удаление внутрижелудочного баллона эндоскопическим пособием</t>
  </si>
  <si>
    <t>Эндоскопическая мукозэктомия стелящихся доброкачественных образований до 2 см</t>
  </si>
  <si>
    <t>Установка пластикового стента желчевыводящего или панкреатического протока (без стоимости расходных материалов)</t>
  </si>
  <si>
    <t>Удаление пластикового стента желчевыводящего или панкреатического протока</t>
  </si>
  <si>
    <t>Установка назоинтестинального зонда</t>
  </si>
  <si>
    <t>Удаление полипов до 3-х см через эндоскоп (гастроскоп, колоноскоп)</t>
  </si>
  <si>
    <t>Эндоскопическое удаление инородных тел</t>
  </si>
  <si>
    <t>Эндоскопическая папиллотомия</t>
  </si>
  <si>
    <t>Удаление полипов более 3-х см через эндоскоп (гастроскоп, колоноскоп)</t>
  </si>
  <si>
    <t>Эндоскопическая ПСТ и литэкстракция из желчевыводящих путей</t>
  </si>
  <si>
    <t>Тотальная внутривенная анестезия (для процедуры: колоноскопия во сне)</t>
  </si>
  <si>
    <t>Тотальная внутривенная анестезия (для процедуры: гастроскопия во сне)</t>
  </si>
  <si>
    <t>Тотальная внутривенная анестезия (для процедуры: колоно-гастроскопия во сне)</t>
  </si>
  <si>
    <t>Тотальная внутривенная анестезия (для процедуры: бронхоскопия во сне)</t>
  </si>
  <si>
    <t>Тотальная внутривенная анестезия (для процедуры: удаление полипов во сне)</t>
  </si>
  <si>
    <t>ФУНКЦИОНАЛЬНАЯ ДИАГНОСТИКА</t>
  </si>
  <si>
    <t>ЭКГ (в 12-ти отведениях) 6-ти канальным электрокардиографом</t>
  </si>
  <si>
    <t>ЭКГ переносным аппаратом в палатах стационара и др. помещениях ЛПУ по вызову (вне кабинетов ЭКГ)</t>
  </si>
  <si>
    <t>Регистрация ЭКГ в одном отведении для оценки ритма (дополнительно к основной ЭКГ)</t>
  </si>
  <si>
    <t>ЭКГ по Небу</t>
  </si>
  <si>
    <t>Медикаментозные пробы при ЭКГ (дополнительно к основной ЭКГ)</t>
  </si>
  <si>
    <t>Ортостатическая проба при ЭКГ (дополнительно к основной ЭКГ)</t>
  </si>
  <si>
    <t>Физическая нагрузка в виде 20 приседаний (доп. к основному ЭКГ-исслед.)</t>
  </si>
  <si>
    <t>Расшифровка, описание и интерпретация электрокардиографических данных</t>
  </si>
  <si>
    <t>Велоэргометрия при педалировании без периодов отдыха (ВЭМ)</t>
  </si>
  <si>
    <t>Тредмил-тест</t>
  </si>
  <si>
    <t>ЭКГ (в 12-ти отведениях) одноразовыми электродами</t>
  </si>
  <si>
    <t>ЭКГ переносным аппаратом в палатах стационара одноразовыми электродами</t>
  </si>
  <si>
    <t>Оценка дисперсии интервала QT</t>
  </si>
  <si>
    <t>Анализ работы сердца с помощью аппарата "Кардиовизор"</t>
  </si>
  <si>
    <t>Холтеровское мониторирование при длител. мониторирования до 24 часов 3-х канальным регистратором</t>
  </si>
  <si>
    <t>Холтеровское мониторирование при длител. мониторирования до 24 часов 12-канальным регистратором</t>
  </si>
  <si>
    <t>Исследование поздних потенциалов сердца</t>
  </si>
  <si>
    <t>РЭГ с регистрацией кривой на электрокардиографах</t>
  </si>
  <si>
    <t>Проба с поворотом головы при РЭГ (дополнит. к основн. РЭГ-исследов.)</t>
  </si>
  <si>
    <t>Спирография при записи на автоматизированных аппаратах</t>
  </si>
  <si>
    <t>Проба с бронхолитиком (дополнительно к основному спирографическому исследованию)</t>
  </si>
  <si>
    <t>Плетизмография всего тела (Бодитест)</t>
  </si>
  <si>
    <t>Капнография</t>
  </si>
  <si>
    <t>Исследование диффузионной способности легких по СО</t>
  </si>
  <si>
    <t>ЭЭГ (для психиатрического освидетельствования)</t>
  </si>
  <si>
    <t>ЭЭГ с компьютерной обработкой (компьютерная электроэнцефолография)</t>
  </si>
  <si>
    <t>Суточное мониторирование артериального давления (СМАД)</t>
  </si>
  <si>
    <t>Определение скорости распространения пульсовой волны-ранняя диагностика атеросклероза</t>
  </si>
  <si>
    <t>Кардиоинтервалография (КИГ)</t>
  </si>
  <si>
    <t>УЛЬТРАЗВУКОВЫЕ ДИАГНОСТИЧЕСКИЕ ИССЛЕДОВАНИЯ</t>
  </si>
  <si>
    <t>УЗИ органов гепатобилиарной системы (печень, желчный пузырь и желчные протоки, поджелудочная железа)</t>
  </si>
  <si>
    <t>УЗИ желчного пузыря с определением функции</t>
  </si>
  <si>
    <t>УЗИ селезенки</t>
  </si>
  <si>
    <t>УЗИ брюшной полости на свободную жидкость</t>
  </si>
  <si>
    <t>УЗИ полового члена</t>
  </si>
  <si>
    <t>УЗИ сосудов полового члена с ЦДК (цветным допплеровским картированием)</t>
  </si>
  <si>
    <t>ТРУЗИ предстательной железы</t>
  </si>
  <si>
    <t>УЗИ внутренних женских половых органов</t>
  </si>
  <si>
    <t>УЗИ в первом триместре беременности</t>
  </si>
  <si>
    <t>УЗИ почек, надпочечников, мочеточников, лимфатических узлов и мочевого пузыря</t>
  </si>
  <si>
    <t>УЗИ мочевого пузыря</t>
  </si>
  <si>
    <t>УЗИ предстательной железы</t>
  </si>
  <si>
    <t>УЗИ органов мошонки</t>
  </si>
  <si>
    <t>УЗИ предстательной железы и мочевого пузыря с определением остаточной мочи</t>
  </si>
  <si>
    <t>УЗИ щитовидной железы</t>
  </si>
  <si>
    <t>УЗИ молочных желез</t>
  </si>
  <si>
    <t>УЗИ лимфатических узлов 1 региона</t>
  </si>
  <si>
    <t>УЗИ мягких тканей</t>
  </si>
  <si>
    <t>УЗИ слюнных желез (одноименных)</t>
  </si>
  <si>
    <t>Дуплексное сканирование сосудов глаза</t>
  </si>
  <si>
    <t>Диагностическая пункция внутренних органов под контролем УЗ</t>
  </si>
  <si>
    <t>Лечебно-диагностическая пункция под конролем УЗ</t>
  </si>
  <si>
    <t>УЗИ щитовидной железы со взятием пунктата</t>
  </si>
  <si>
    <t>Лечебно-диагностическая пункция молочной железы под конролем УЗ (с учётом стоимости расходных материалов)</t>
  </si>
  <si>
    <t>УЗИ плевральной полости</t>
  </si>
  <si>
    <t>Эхокардиография с допплеровским анализом</t>
  </si>
  <si>
    <t>Стресс-эхоКГ с физической нагрузкой (на велоэргометре)</t>
  </si>
  <si>
    <t>УЗИ брюшной аорты или нижней полой вены</t>
  </si>
  <si>
    <t>УЗ-допплерография магистральных сосудов внутренних органов</t>
  </si>
  <si>
    <t>УЗИ одноименных суставов</t>
  </si>
  <si>
    <t>Сканирование орбиты</t>
  </si>
  <si>
    <t>Эхоэнцефалография в М-режиме</t>
  </si>
  <si>
    <t>УЗИ глазного яблока и орбиты</t>
  </si>
  <si>
    <t>Триплексное сканирование вен верхних конечностей</t>
  </si>
  <si>
    <t>Триплексное сканирование артерий нижних конечностей</t>
  </si>
  <si>
    <t>Триплексное сканирование вен нижних конечностей</t>
  </si>
  <si>
    <t>Триплексное сканирование магистральных артерий головы (ТС МАГ)</t>
  </si>
  <si>
    <t>Транскраниальное дуплексное сканирование (ТКДС)</t>
  </si>
  <si>
    <t>Триплексное сканирование артерий верхних конечностей</t>
  </si>
  <si>
    <t>Триплексное сканирование аорты и почечных артерий</t>
  </si>
  <si>
    <t>Триплексное сканирование аорты и подвздошных артерий</t>
  </si>
  <si>
    <t>УЗИ почек с триплексным сканированием почечных артерий и вен</t>
  </si>
  <si>
    <t>УЗИ почек и надпочечников</t>
  </si>
  <si>
    <t>УЗИ органов брюшной полости (печень, желчный пузырь и желчные протоки, поджелудочная железа, селезенка)</t>
  </si>
  <si>
    <t>Эластография печени</t>
  </si>
  <si>
    <t>Эластография щитовидной железы</t>
  </si>
  <si>
    <t>Эластография молочной железы</t>
  </si>
  <si>
    <t>Триплексное сканирование сосудов мошонки</t>
  </si>
  <si>
    <t>Фибросканирование</t>
  </si>
  <si>
    <t>Фибросканирование (для работников АЭС)</t>
  </si>
  <si>
    <t>Фибросканирование (для спортсменов)</t>
  </si>
  <si>
    <t>Триплексное сканирование аорты и её ветвей</t>
  </si>
  <si>
    <t>Триплексное сканирование нижней полой вены и подвздошных вен</t>
  </si>
  <si>
    <t>Триплексное сканирование артерий нижних конечностей после оперативных вмешательств (в том числе стентирования, шунтирования, эндопротезирования и т.п.)</t>
  </si>
  <si>
    <t>Триплексное сканирование брюшного отдела аорты и подвздошных артерий после оперативных вмешательств (в том числе стентирования, шунтирования, эндопротезирования и т.п.)</t>
  </si>
  <si>
    <t>УЗИ контроль овуляции</t>
  </si>
  <si>
    <t>Rg-скопия грудной клетки</t>
  </si>
  <si>
    <t>Rg-графия органов грудной клетки 1 проекция</t>
  </si>
  <si>
    <t>Описание рентгенограмм врачом</t>
  </si>
  <si>
    <t>Rg-скопия и Rg-графия сердца с контрастир. пищевода (3 проекции)</t>
  </si>
  <si>
    <t>Рентгенография гортани и трахеи</t>
  </si>
  <si>
    <t>Rg-графия диафрагмы</t>
  </si>
  <si>
    <t>Фарингография контрастная</t>
  </si>
  <si>
    <t>Флюорография легких цифровая</t>
  </si>
  <si>
    <t>Rg-графия органов грудной клетки 2 проекции</t>
  </si>
  <si>
    <t>Rg-графия органов грудной клетки 3 проекции</t>
  </si>
  <si>
    <t>Rg-графия лопатки 2 проекции</t>
  </si>
  <si>
    <t>Rg-графия грудины 2 проекции</t>
  </si>
  <si>
    <t>Rg-графия ключицы 1 проекция</t>
  </si>
  <si>
    <t>Rg-скопия брюшной полости (обзорная)</t>
  </si>
  <si>
    <t>Rg-графия брюшной полости (обзорная)</t>
  </si>
  <si>
    <t>Rg-скопия и Rg-графия желудка с двойным контрастированием</t>
  </si>
  <si>
    <t>Rg-скопия и Rg-графия желудка традиционным методом</t>
  </si>
  <si>
    <t>Rg-скопия и Rg-графия пищевода (самостоятельная)</t>
  </si>
  <si>
    <t>Дуоденография</t>
  </si>
  <si>
    <t>Ирригоскопия и ирригография с двойным контрастированием</t>
  </si>
  <si>
    <t>Rg-графия пассажа бария по тонкому кишечнику</t>
  </si>
  <si>
    <t>Rg-графия шейного отдела позвоночника</t>
  </si>
  <si>
    <t>Rg-графия шейного, грудного, пояснично-крестцового отдела позвоночника, копчика в косых проекциях</t>
  </si>
  <si>
    <t>Rg-графия шейного, пояснично-крестцового отдела позвоночника, копчика с функциональными пробами</t>
  </si>
  <si>
    <t>Rg-графия костей таза</t>
  </si>
  <si>
    <t>Rg-графия грудного отдела позвоночника</t>
  </si>
  <si>
    <t>Rg-графия пояснично-крестцового отдела позвоночника</t>
  </si>
  <si>
    <t>Rg-графия костей таза с тазобедренными суставами 1 проекция</t>
  </si>
  <si>
    <t>Rg-графия копчика</t>
  </si>
  <si>
    <t>Rg-графия трубчатых костей</t>
  </si>
  <si>
    <t>Rg-графия черепа обзорная (2 проекции)</t>
  </si>
  <si>
    <t>Rg-графия ребер</t>
  </si>
  <si>
    <t>Rg-графия одного пальца кисти, стопы</t>
  </si>
  <si>
    <t>Rg-графия крестцово-подвздошных сочленений (2 сн)</t>
  </si>
  <si>
    <t>Одномоментная рентгенограмма лучезапястных суставов в прямой проекции</t>
  </si>
  <si>
    <t>Одномоментная рентгенограмма пяточных костей в боковой проекции (на предмет наличия шпор)</t>
  </si>
  <si>
    <t>Rg-графия стоп с нагрузкой (обеих)</t>
  </si>
  <si>
    <t>Rg-графия турецкого седла в 2-х проекциях</t>
  </si>
  <si>
    <t>Rg-графия придаточных пазух носа (1 проекция)</t>
  </si>
  <si>
    <t>Rg-графия височных костей (с одной стороны)</t>
  </si>
  <si>
    <t>Rg-графия скуловой кости (1 проекция)</t>
  </si>
  <si>
    <t>Rg-графия нижней челюсти (2 проекции)</t>
  </si>
  <si>
    <t>Rg-графия костей носа (2 проекции)</t>
  </si>
  <si>
    <t>Rg-графия глазницы (2 проекции)</t>
  </si>
  <si>
    <t>Rg-графия носоглотки (1 проекция)</t>
  </si>
  <si>
    <t>Rg-графия зубов (2х зубов)</t>
  </si>
  <si>
    <t>Rg-графия зубов повторная</t>
  </si>
  <si>
    <t>Выдача результатов рентгенографии зубов (на диске, флешке)</t>
  </si>
  <si>
    <t>Rg-графия мягких тканей лимфатических узлов, флеболитов, артер. обызвествлений</t>
  </si>
  <si>
    <t>Фистулография (с контрастом)</t>
  </si>
  <si>
    <t>RG-графия костей голени (2 проекции)</t>
  </si>
  <si>
    <t>Rg-графия грудино-ключичных сочленений с обеих сторон (1 пр-я)</t>
  </si>
  <si>
    <t>Rg-графия тазобедренного сустава (1 проекции)</t>
  </si>
  <si>
    <t>Rg-графия коленного сустава (2 проекции)</t>
  </si>
  <si>
    <t>Rg-графия голеностопного сустава (2 проекции)</t>
  </si>
  <si>
    <t>Rg-графия стопы (2 проекции)</t>
  </si>
  <si>
    <t>Rg-графия плечевого сустава (1 проекция)</t>
  </si>
  <si>
    <t>Rg-графия локтевого сустава (2 проекции)</t>
  </si>
  <si>
    <t>Rg-графия лучезапястного сустава (2 проекции)</t>
  </si>
  <si>
    <t>Rg-графия бедренной кости (2 проекции)</t>
  </si>
  <si>
    <t>Rg-графия плечевой кости (2 проекции)</t>
  </si>
  <si>
    <t>Rg-графия пяточной кости (2 проекции)</t>
  </si>
  <si>
    <t>Rg-графия костей кисти (2 проекция)</t>
  </si>
  <si>
    <t>Обзорная Rg-графия почек</t>
  </si>
  <si>
    <t>Внутривенная (экскреторная) урография (с контрастом)</t>
  </si>
  <si>
    <t>Ретроградная цистография (с контрастом)</t>
  </si>
  <si>
    <t>Ретроградная уретеропиелография (с контрастом)</t>
  </si>
  <si>
    <t>Гистеросальпингография (с контрастом)</t>
  </si>
  <si>
    <t>Маммография (4 снимка)</t>
  </si>
  <si>
    <t>Обзорная Rg-графия одной молочной железы в двух проекциях</t>
  </si>
  <si>
    <t>Обзорная Rg-графия молочной железы в одной проекции</t>
  </si>
  <si>
    <t>Прицельная Rg-графия одной молочной железы</t>
  </si>
  <si>
    <t>Rg-графия мягких тканей подмышечных областей</t>
  </si>
  <si>
    <t>Ретроградная холангиопанкреатография (РХПГ)</t>
  </si>
  <si>
    <t>Уретрография (с контрастным веществом)</t>
  </si>
  <si>
    <t>Антеградная пиелография (с контрастным веществом)</t>
  </si>
  <si>
    <t>Холангиохолецистография интраоперационная</t>
  </si>
  <si>
    <t>Интраоперационная Rg-графия</t>
  </si>
  <si>
    <t>Ортопантомография цифровая</t>
  </si>
  <si>
    <t>Ортопантомография цифровая (повторно)</t>
  </si>
  <si>
    <t>Компьютерная денситометрия костей</t>
  </si>
  <si>
    <t>Спиральная компьютерная томография костей черепа</t>
  </si>
  <si>
    <t>Спиральная компьютерная томография головного мозга</t>
  </si>
  <si>
    <t>Спиральная компьютерная томография лица</t>
  </si>
  <si>
    <t>Спиральная компьютерная томография шеи</t>
  </si>
  <si>
    <t>Спиральная компьютерная томография грудной полости</t>
  </si>
  <si>
    <t>Спиральная компьютерная томография брюшной полости</t>
  </si>
  <si>
    <t>Спиральная компьютерная томография костей таза</t>
  </si>
  <si>
    <t>Спиральная компьютерная томография позвоночника (один отдел)</t>
  </si>
  <si>
    <t>Спиральная компьютерная томография ЛОР-органов (нос, придаточные пазухи, глотка)</t>
  </si>
  <si>
    <t>Спиральная компьютерная томография печени, поджелудочной железы, селезенки без контрастирования</t>
  </si>
  <si>
    <t>Спиральная компъютерная томография печени, поджелудочной железы, селезенки с болюсным контрастированием</t>
  </si>
  <si>
    <t>Спиральная компьютерная томография почек, надпочечников</t>
  </si>
  <si>
    <t>Спиральная компьютерная томография почек, надпочечников с болюсным контрастированием</t>
  </si>
  <si>
    <t>Спиральная компьютерная томография органов малого таза</t>
  </si>
  <si>
    <t>Спиральная компьютерная томография щитовидной железы</t>
  </si>
  <si>
    <t>Спиральная компьютерная томография крупного сустава</t>
  </si>
  <si>
    <t>Спиральная компьютерная томография средостения</t>
  </si>
  <si>
    <t>Спиральная компьютерная томография забрюшинного пространства</t>
  </si>
  <si>
    <t>Спиральная компьютерная томография передней брюшной стенки</t>
  </si>
  <si>
    <t>Спиральная компьютерная томография внутреннего уха</t>
  </si>
  <si>
    <t>Спиральная компьютерная томография височной кости</t>
  </si>
  <si>
    <t>Спиральная компьютерная томография зубо-челюстной системы (дентальный статус)</t>
  </si>
  <si>
    <t>Спиральная компьютерная томография головного мозга с болюсным контрастированием, мультипланарной и трехмерной (3D) реконструкциями</t>
  </si>
  <si>
    <t>Спиральная компьютерная томография брюшной аорты и ее ветвей с болюсным контрастированием, мультипланарной и трехмерной (3D) реконструкциями</t>
  </si>
  <si>
    <t>Спиральная компьютерная томография брахиоцефальных артерий с болюсным контрастированием, мультипланарной и трехмерной (3D) реконструкциями</t>
  </si>
  <si>
    <t>Спиральная компьютерная томография грудной аорты и ее ветвей с болюсным контрастированием, мультипланарной и трехмерной (3D) реконструкциями</t>
  </si>
  <si>
    <t>Спиральная компьютерная томография сосудов таза с болюсным контрастированием</t>
  </si>
  <si>
    <t>Спиральная компьютерная томография сосудов плеча с болюсным контрастированием</t>
  </si>
  <si>
    <t>Спиральная компьютерная томография сосудов предплечья и кисти с болюсным контрастированием</t>
  </si>
  <si>
    <t>Спиральная компьютерная томография сосудов бедра с болюсным контрастированием</t>
  </si>
  <si>
    <t>Спиральная компьютерная томография сосудов голени и стопы с болюсным контрастированием</t>
  </si>
  <si>
    <t>Спиральная компьютерная томография сердца с болюсным контрастированием (перед абляцией)</t>
  </si>
  <si>
    <t>Спиральная компьютерная томография интракраниальных артерий с болюсным контрастированием, мультипланарной и трехмерной (3D) реконструкциями</t>
  </si>
  <si>
    <t>Спиральная компьютерная томография мелких суставов (стоп, кистей)</t>
  </si>
  <si>
    <t>Спиральная компьютерная томография шейного отдела позвоночника</t>
  </si>
  <si>
    <t>Спиральная компьютерная томография пояснично-крестцового отделов позвоночника</t>
  </si>
  <si>
    <t>Спиральная компьютерная томография копчика</t>
  </si>
  <si>
    <t>Спиральная компьютерная томография органов грудной клетки с болюсным контрастированием</t>
  </si>
  <si>
    <t>Спиральная компьютерная томография легочных артерий (ангиопульмонография) с болюсным контрастированием</t>
  </si>
  <si>
    <t>Распечатка снимка (1 лист)</t>
  </si>
  <si>
    <t>Противогриппозная вакцинация</t>
  </si>
  <si>
    <t>Вакцинация против кори</t>
  </si>
  <si>
    <t>Введение столбнячного анатоксина</t>
  </si>
  <si>
    <t>Вакцинация против дифтерии (АД-анатоксин)</t>
  </si>
  <si>
    <t>1-я вакцинация против дифтерии и столбняка (АДС-М анатоксин)</t>
  </si>
  <si>
    <t>2-я вакцинация против дифтерии и столбняка (АДС-М анатоксин)</t>
  </si>
  <si>
    <t>Ревакцинация против дифтерии и столбняка (АДС-М анатоксин)</t>
  </si>
  <si>
    <t>1-я вакцинация против гепатита "В"</t>
  </si>
  <si>
    <t>2-я вакцинация против гепатита "В"</t>
  </si>
  <si>
    <t>Ревакцинация против гепатита "В"</t>
  </si>
  <si>
    <t>Вакцинация против брюшного тифа</t>
  </si>
  <si>
    <t>Герпетическая вакцинация 1 амп.</t>
  </si>
  <si>
    <t>Вакцинация против гепатита А (шприц) 1-я вакц.</t>
  </si>
  <si>
    <t>Вакцинация против гепатита А (шприц) 2-я вакц.</t>
  </si>
  <si>
    <t>Вакцинация против гепатита А (ампула) 1-я вакц.</t>
  </si>
  <si>
    <t>Вакцинация против гепатита А (ампула) 2-я вакц.</t>
  </si>
  <si>
    <t>Вакцинация против краснухи</t>
  </si>
  <si>
    <t>Вакцинация Пневмо-23</t>
  </si>
  <si>
    <t>Вакцинация менинго А+С</t>
  </si>
  <si>
    <t>Прививка Варилрикс (от ветрянки)</t>
  </si>
  <si>
    <t>Прививка от дизентерии Шигелвак</t>
  </si>
  <si>
    <t>Вакцинация против желтой лихорадки</t>
  </si>
  <si>
    <t>Приготовление озонокислородной смеси</t>
  </si>
  <si>
    <t>Озонотерапия</t>
  </si>
  <si>
    <t>Диагностика функционального состояния на аппарате "Омега"-М"</t>
  </si>
  <si>
    <t>Лазеротерапия, магнитолазеротерапия (1-2 точки, поле)</t>
  </si>
  <si>
    <t>Лазеротерапия, магнитолазеротерапия (3-4 точки, поле)</t>
  </si>
  <si>
    <t>Лазеротерапия, магнитолазеротерапия (5-6 точек, поле)</t>
  </si>
  <si>
    <t>Эндермологический массаж LPG, MANTIS</t>
  </si>
  <si>
    <t>Эндермологический массаж LPG, MANTIS с костюмом</t>
  </si>
  <si>
    <t>Кислородный, витаминизированный коктейль</t>
  </si>
  <si>
    <t>Теплолечение (парафин, озокерит, лечебная грязь, нафталан, глина и др.) (1 апп.)</t>
  </si>
  <si>
    <t>Теплолечение (парафин, озокерит, лечебная грязь, нафталан, глина и др.) (2 апп.)</t>
  </si>
  <si>
    <t>Цветоимпульсная терапия</t>
  </si>
  <si>
    <t>Ванны лечебные пресные, лекарственные, минеральные, ароматические и др.</t>
  </si>
  <si>
    <t>Восходящий душ</t>
  </si>
  <si>
    <t>Души струевые (Шарко, шотландский)</t>
  </si>
  <si>
    <t>Пневмомассаж (прессотерапия)</t>
  </si>
  <si>
    <t>Тракционная терапия (сухое скелетное вытяжение) ПИР</t>
  </si>
  <si>
    <t>Экстракорпоральная ударно-волновая терапия (1 поле)</t>
  </si>
  <si>
    <t>Ароматическая ванна (15 мин.)</t>
  </si>
  <si>
    <t>Оздоровительный циркулярный душ</t>
  </si>
  <si>
    <t>Аквааэробика (групповая)</t>
  </si>
  <si>
    <t>Детензор-терапия</t>
  </si>
  <si>
    <t>Кинейзиотейпирование одной зоны</t>
  </si>
  <si>
    <t>Кинейзиотейпирование одной зоны с динамическим тейпом</t>
  </si>
  <si>
    <t>Гирудотерапия (до 3 пиявок)</t>
  </si>
  <si>
    <t>Гирудотерапия (свыше 3 пиявок)</t>
  </si>
  <si>
    <t>Мазевые аппликации</t>
  </si>
  <si>
    <t>Гимнастика в бассейне в группе оздоровительная</t>
  </si>
  <si>
    <t>Гимнастика в бассейне в группе (верхние конечности)</t>
  </si>
  <si>
    <t>Гимнастика в бассейне в группе (нижние конечности)</t>
  </si>
  <si>
    <t>Гимнастика в бассейне индивидуально (30 мин)</t>
  </si>
  <si>
    <t>Теплолечение (сауна)</t>
  </si>
  <si>
    <t>Теплолечение с аромамаслами (кедровая бочка)</t>
  </si>
  <si>
    <t>Свободное плавание в бассейне 15' + теплолечение (сауна 30')</t>
  </si>
  <si>
    <t>Свободное плавание в бассейне 15' + теплолечение с аромамаслами (кедровая бочка 12-15')</t>
  </si>
  <si>
    <t>Теплолечение с аромамаслами (кедровая бочка 12-15') + классический массаж спины 20'</t>
  </si>
  <si>
    <t>Свободное плавание в бассейне 15' + теплолечение (сауна 30') + массаж спины классический 20'</t>
  </si>
  <si>
    <t>Свободное плавание в бассейне 15' + теплолечение с аромамаслами (кедровая бочка 12-15') + массаж спины классический 20'</t>
  </si>
  <si>
    <t>Гальванизация</t>
  </si>
  <si>
    <t>Электрофорез лекарственный (без учета стоимости лекарства)</t>
  </si>
  <si>
    <t>Магнитотерапия (1 поле)</t>
  </si>
  <si>
    <t>Магнитотерапия (2 поля)</t>
  </si>
  <si>
    <t>Магнитотерапия общая</t>
  </si>
  <si>
    <t>Диадинамотерапия (1 поле)</t>
  </si>
  <si>
    <t>Диадинамотерапия (2 поля)</t>
  </si>
  <si>
    <t>Диадинамотерапия (3 поля и более)</t>
  </si>
  <si>
    <t>Синусоидальномодулированные токи (1 поле)</t>
  </si>
  <si>
    <t>Синусоидальномодулированные токи (2 поля)</t>
  </si>
  <si>
    <t>Синусоидальномодулированные токи (3 поля и более)</t>
  </si>
  <si>
    <t>СМТ-форез (1 поле)</t>
  </si>
  <si>
    <t>СМТ-форез (2 поля)</t>
  </si>
  <si>
    <t>Электростимуляция (1 поле)</t>
  </si>
  <si>
    <t>Электростимуляция (2 поле)</t>
  </si>
  <si>
    <t>Микротоковая терапия на физиотерапевтическом комбайне</t>
  </si>
  <si>
    <t>Электроанальгезия</t>
  </si>
  <si>
    <t>Интерференционные токи (1 поле)</t>
  </si>
  <si>
    <t>Интерференционные токи (2 поля)</t>
  </si>
  <si>
    <t>Интерференционные токи (3 поля)</t>
  </si>
  <si>
    <t>Лимфодренаж (импульсные биполярные токи)</t>
  </si>
  <si>
    <t>Короткоимпульсные биполярные токи</t>
  </si>
  <si>
    <t>Микроволновая терапия (КВЧ) (1 точка)</t>
  </si>
  <si>
    <t>Микроволновая терапия (КВЧ) (2 точки)</t>
  </si>
  <si>
    <t>Микроволновая терапия (ДМВ, СМВ) (1 поле)</t>
  </si>
  <si>
    <t>Микроволновая терапия (ДМВ, СМВ) (2 поля)</t>
  </si>
  <si>
    <t>УЗ-терапия (1 поле)</t>
  </si>
  <si>
    <t>УЗ-терапия (3-4 поля и более)</t>
  </si>
  <si>
    <t>Магнитофoрез</t>
  </si>
  <si>
    <t>Фонофорез (1-2 поля)</t>
  </si>
  <si>
    <t>Фонофорез (3-4 поля и более)</t>
  </si>
  <si>
    <t>Электросон</t>
  </si>
  <si>
    <t>УВЧ-терапия (1 поле)</t>
  </si>
  <si>
    <t>УВЧ-терапия (2 поля)</t>
  </si>
  <si>
    <t>Диадинамофорез</t>
  </si>
  <si>
    <t>Индуктотермия (1 поле)</t>
  </si>
  <si>
    <t>Дарсонвализация,токи надтональной частоты (1 поле)</t>
  </si>
  <si>
    <t>Дарсонвализация,токи надтональной частоты (2 поля)</t>
  </si>
  <si>
    <t>Дарсонвализация (внутриполостная)</t>
  </si>
  <si>
    <t>УФО-терапия (1 поле)</t>
  </si>
  <si>
    <t>УФО-терапия (2 поля)</t>
  </si>
  <si>
    <t>УФО-терапия (3 поля)</t>
  </si>
  <si>
    <t>УФО-терапия (4 поля и более)</t>
  </si>
  <si>
    <t>УФО-терапия общая</t>
  </si>
  <si>
    <t>ОКУФ-терапия (1 поле)</t>
  </si>
  <si>
    <t>ОКУФ-терапия (2 поля)</t>
  </si>
  <si>
    <t>ОКУФ-терапия (3 поля)</t>
  </si>
  <si>
    <t>ОКУФ-терапия (4 поля и более)</t>
  </si>
  <si>
    <t>Инфракрасное излучение (ИК кабина)</t>
  </si>
  <si>
    <t>Определение биодозы</t>
  </si>
  <si>
    <t>Инфракрасное излучение (др. источники света) (1 поле)</t>
  </si>
  <si>
    <t>Инфракрасное излучение (др. источники света) (2 поля)</t>
  </si>
  <si>
    <t>Аэрозольтерапия, электроаэрозольтерапия, УЗ-ингаляции</t>
  </si>
  <si>
    <t>Электрогрязелечение (без стоимости грязи)</t>
  </si>
  <si>
    <t>Вакуум-массаж</t>
  </si>
  <si>
    <t>Электростатический массаж (импульсное электростатическое поле) HIVAMAT</t>
  </si>
  <si>
    <t>Лазеротерапия, магнитолазеротерапия (7 и более точек, поле)</t>
  </si>
  <si>
    <t>Классический массаж волосистой части головы; лица; шеи</t>
  </si>
  <si>
    <t>Классический массаж тазобедренного сустава,коленного сустава, голено-стопнного сустава, стопы и голени (1 сустав)</t>
  </si>
  <si>
    <t>Классический массаж брюшной стенки; пояснично-крестцовой области</t>
  </si>
  <si>
    <t>Клас.массаж воротниковой зоны</t>
  </si>
  <si>
    <t>Классический массаж верхней конечности</t>
  </si>
  <si>
    <t>Классический массаж нижней конечности</t>
  </si>
  <si>
    <t>Классический массаж нижних конечностей</t>
  </si>
  <si>
    <t>Классический массаж шейно-грудного отдела позвоночника</t>
  </si>
  <si>
    <t>Классический массаж грудной клетки</t>
  </si>
  <si>
    <t>Сегментарный массаж шейно-воротниковой области и головы</t>
  </si>
  <si>
    <t>Сегментарный массаж шейно-воротниковой области и верхних конечностей</t>
  </si>
  <si>
    <t>Сегментарный массаж шейно-грудного отдела позвоночника</t>
  </si>
  <si>
    <t>Сегментарный массаж грудного отдела позвоночника</t>
  </si>
  <si>
    <t>Сегментарный массаж пояснично-крестцового отдела позвоночника</t>
  </si>
  <si>
    <t>Сегментарный массаж пояснично-крестцовой области и нижних конечностей</t>
  </si>
  <si>
    <t>Классический массаж общий</t>
  </si>
  <si>
    <t>Точечный массаж</t>
  </si>
  <si>
    <t>Классический массаж верхней конечности, надплечья и области лопатки</t>
  </si>
  <si>
    <t>Массаж с использованием механической кушетки</t>
  </si>
  <si>
    <t>Классический массаж спины</t>
  </si>
  <si>
    <t>Классический массаж воротниковой зоны (без шеи)</t>
  </si>
  <si>
    <t>Классический массаж поясничной области</t>
  </si>
  <si>
    <t>Классический массаж позвоночника</t>
  </si>
  <si>
    <t>Массаж стоп</t>
  </si>
  <si>
    <t>Массаж ручной, 1 проц. единица</t>
  </si>
  <si>
    <t>ЛФК в зале, индивидуал., терапевтическим больным</t>
  </si>
  <si>
    <t>ЛФК в зале, групповая, терапевтическим больным</t>
  </si>
  <si>
    <t>ЛФК в зале индивидуальная, послеоперационным больным</t>
  </si>
  <si>
    <t>ЛФК в зале, групповая, послеоперационным больным</t>
  </si>
  <si>
    <t>ЛФК в зале индивидуальная травматологическим больным с иммобилизацией</t>
  </si>
  <si>
    <t>ЛФК в зале, групповая, травматологическим больным с иммобилизацией</t>
  </si>
  <si>
    <t>ЛФК в зале индивидуальная травматологическим больным после иммобилизации</t>
  </si>
  <si>
    <t>ЛФК в зале индивидуальная неврологическим больным</t>
  </si>
  <si>
    <t>ЛФК в зале, групповая, неврологическим больным</t>
  </si>
  <si>
    <t>ЛФК индивидуальная при прочих заболеваниях</t>
  </si>
  <si>
    <t>Проба определения физической работоспособности (PWC-170)</t>
  </si>
  <si>
    <t>Механотерапия (1 сеанс)</t>
  </si>
  <si>
    <t>Занятия на тренажерах</t>
  </si>
  <si>
    <t>Пробы Генчи и Штанге</t>
  </si>
  <si>
    <t>Определение силовой выносливости мышц туловища и живота</t>
  </si>
  <si>
    <t>Лечебная лейкопластырная маска</t>
  </si>
  <si>
    <t>Классическая корпоральная иглотерапия (КИТ)</t>
  </si>
  <si>
    <t>Микроиглотерапия (МИТ)</t>
  </si>
  <si>
    <t>Аурикулодиагностика (АД)</t>
  </si>
  <si>
    <t>Аурикулотерапия (АТ)</t>
  </si>
  <si>
    <t>Поверхностная иглотерапия (ПИТ)</t>
  </si>
  <si>
    <t>Электроакупунктура</t>
  </si>
  <si>
    <t>Лазероакупунктура (возбужд.метод)</t>
  </si>
  <si>
    <t>Лазероакупунктура (седативный метод)</t>
  </si>
  <si>
    <t>Чрезкожная электронейростимуляция (1-2 поля) (ЧЭНС)</t>
  </si>
  <si>
    <t>Чрезкожная электронейростимуляция (3-4 поля) (ЧЭНС)</t>
  </si>
  <si>
    <t>Вакуум-массаж (рефлексотерапия)</t>
  </si>
  <si>
    <t>Рефлексодиагностика (РД)</t>
  </si>
  <si>
    <t>Мезотерапия при заболеваниях позвоночника (1 точка)</t>
  </si>
  <si>
    <t>Интервенционные инъекции</t>
  </si>
  <si>
    <t>Интервенционные инъекции под ЭНМГ или УЗ навигацией</t>
  </si>
  <si>
    <t>Блокада с Дипроспаном (в т.ч.с электронейрографической навигацией)</t>
  </si>
  <si>
    <t>Блокада крестцово-подвздошного сочленения</t>
  </si>
  <si>
    <t>Блокада мышцы (передней лестничной, грушевидной, задней ременной, задней косой в т.ч. с электронейрографической навигацией)</t>
  </si>
  <si>
    <t>Мануальная терапия общая</t>
  </si>
  <si>
    <t>Фармакопунктура, 1 точка (без стоимости лекарства)</t>
  </si>
  <si>
    <t>Аурикулотерапия с использованием одноразовых акупунктурных игл</t>
  </si>
  <si>
    <t>Су-Джок-терапия</t>
  </si>
  <si>
    <t>Дзю-терапия - прижигание "сигарами" (аурикулярная)</t>
  </si>
  <si>
    <t>Дзю-терапия - прижигание "сигарами" (корпоральная)</t>
  </si>
  <si>
    <t>Акупунктура</t>
  </si>
  <si>
    <t>Местная инфильтрационная анестезия 1 категории</t>
  </si>
  <si>
    <t>Устранение анкилоза нижнечелюстного сустава</t>
  </si>
  <si>
    <t>Устранение остаточных дефектов твердого и мягкого неба</t>
  </si>
  <si>
    <t>Операции на лице (удаление новообразований) космет.</t>
  </si>
  <si>
    <t>Закрытая репозиция перелома</t>
  </si>
  <si>
    <t>Коррекция сустава (в т.ч. вправление закрытых вывихов)</t>
  </si>
  <si>
    <t>Склерозирование 1-ой телеангиоэктазии</t>
  </si>
  <si>
    <t>Вскрытие и дренирование глубоких флегмон/абсцессов</t>
  </si>
  <si>
    <t>Удаление мягкотканных образований: фибром, липом и др.</t>
  </si>
  <si>
    <t>Удаление добр.новооб. больших размеров</t>
  </si>
  <si>
    <t>Удаление добр.новооб. больших размеров + срочное гистологическое исследование</t>
  </si>
  <si>
    <t>Удаление доброкачественных образований кожи, подкожной клетчатки, мягких тканей</t>
  </si>
  <si>
    <t>Операции на ногтях (удаление ногтевой пластины, вросшего ногтя)</t>
  </si>
  <si>
    <t>Операция по вскрытию карбункула</t>
  </si>
  <si>
    <t>Вскрытие панариция</t>
  </si>
  <si>
    <t>Фотокоагуляция анальной трещины</t>
  </si>
  <si>
    <t>Удаление инородных тел из прямой кишки</t>
  </si>
  <si>
    <t>Первичная хирургическая обработка ран промежности</t>
  </si>
  <si>
    <t>Параартикулярная блокада</t>
  </si>
  <si>
    <t>Реконструкция соска муж., жен.</t>
  </si>
  <si>
    <t>Иссечение кожного лоскута для коррекции молочной железы</t>
  </si>
  <si>
    <t>Иссечение кожножирового лоскута для коррекции передней брюшной стенки</t>
  </si>
  <si>
    <t>Иссечение ткани молочной железы</t>
  </si>
  <si>
    <t>Биопсия лимфатических узлов</t>
  </si>
  <si>
    <t>Эндопротезирование молочных желез</t>
  </si>
  <si>
    <t>Секторальная резекция молочной железы</t>
  </si>
  <si>
    <t>Склеротерапия кист молочной железы</t>
  </si>
  <si>
    <t>Перевязка перфорантных вен на голени</t>
  </si>
  <si>
    <t>Склероблитерац. ретикулярных вен и телеангиоэктазов (1-2)</t>
  </si>
  <si>
    <t>Склероблитерац. ретикулярных вен и телеангиоэктазов (3-5)</t>
  </si>
  <si>
    <t>Склероблитерац. ретикулярных вен и телеангиноэктазов (6-9)</t>
  </si>
  <si>
    <t>Склероблитерац. ретикулярных вен и телеангиоэктазов (10-15)</t>
  </si>
  <si>
    <t>Удаление малой подкожной вены</t>
  </si>
  <si>
    <t>Инфузионная терап.при атеросклер.поражении артерий ниж/конечностей (1 процедура)</t>
  </si>
  <si>
    <t>Пункция под УЗИ-контролем</t>
  </si>
  <si>
    <t>Флебэктомия по Мюллеру на одном сегменте конечности</t>
  </si>
  <si>
    <t>Флебэктомия по Мюллеру на двух сегментах конечности</t>
  </si>
  <si>
    <t>Радиодеструкция доброкачественных новообразований, эрозии шейки матки</t>
  </si>
  <si>
    <t>Биопсия шейки матки</t>
  </si>
  <si>
    <t>Радиокоагуляция шейки матки (аппарат «Сургитрон»), 1 кв.см</t>
  </si>
  <si>
    <t>Аспирационная биопсия эндометрия</t>
  </si>
  <si>
    <t>Иссечение кист, папиллом, полипов половых путей (аппарат «Сургитрон»), 1ед.</t>
  </si>
  <si>
    <t>Миниаборт (до 5 нед.вакуум.сод.пол.матки)</t>
  </si>
  <si>
    <t>Миниаборт (5-8 нед.вакуум.сод.пол.матки)</t>
  </si>
  <si>
    <t>Пластика половых губ хирургическая - 1 ст.сложности</t>
  </si>
  <si>
    <t>Пластика половых губ хирургическая - 2 ст.сложности</t>
  </si>
  <si>
    <t>Радиоконизация шейки матки (аппарат «Сургитрон») - 1 степени сложности</t>
  </si>
  <si>
    <t>Радиоконизация шейки матки (аппарат «Сургитрон») - 2 степени сложности</t>
  </si>
  <si>
    <t>Пластика шейки матки</t>
  </si>
  <si>
    <t>Операция по восстановл.девственной плевы</t>
  </si>
  <si>
    <t>Хирургическое удаление девствственной плевы (дефлорация)</t>
  </si>
  <si>
    <t>Диагностическое выскабливание слизистой тела матки</t>
  </si>
  <si>
    <t>Диагностическое выскабливание цервикального канала</t>
  </si>
  <si>
    <t>Биопсия (вульвы, влагалища)</t>
  </si>
  <si>
    <t>Вскрытие абсцесса бартолиновой железы</t>
  </si>
  <si>
    <t>Марсупилизация кисты бартолиновой железы</t>
  </si>
  <si>
    <t>Удаление кисты бартолиновой железы</t>
  </si>
  <si>
    <t>Диагностическая гистероскопия + РДВ</t>
  </si>
  <si>
    <t>Диагностическая гистероскопия</t>
  </si>
  <si>
    <t>Резектоскопия миомы матки</t>
  </si>
  <si>
    <t>Аблация эндометрия</t>
  </si>
  <si>
    <t>Биопсия наружных половых органов или влагалища</t>
  </si>
  <si>
    <t>Удаление кист, папиллом, полипов половых путей наружных половых органов и влагалища до 2 кв.см</t>
  </si>
  <si>
    <t>Удаление кист, папиллом, полипов половых путей наружных половых органов и влагалища более 2 кв.см</t>
  </si>
  <si>
    <t>Радиоволновое удаление новообразований наружных половых органов и стенок влагалища (площадь до 2 кв.см)</t>
  </si>
  <si>
    <t>Радиоволновое удаление новообразований кожи и стенок влагалища (площадь более 2 кв.см)</t>
  </si>
  <si>
    <t>Вскрытие абсцесса большой железы преддверия влагалища</t>
  </si>
  <si>
    <t>Вскрытие абсцесса большой железы преддверия влагалища с марсупилинизацией</t>
  </si>
  <si>
    <t>Удаление кисты бартолиниевой железы (хирургическим путем)</t>
  </si>
  <si>
    <t>Гименотомия (дефлорация)</t>
  </si>
  <si>
    <t>Гименопластика</t>
  </si>
  <si>
    <t>Ушивание разрыва стенки влагалища, промежности</t>
  </si>
  <si>
    <t>Иссечение перегородки влагалища, рассечение урогенитального синуса</t>
  </si>
  <si>
    <t>Радиоволновая коагуляция, эксцизия, биопсия шейки матки</t>
  </si>
  <si>
    <t>Радиоволновая конизация шейки матки</t>
  </si>
  <si>
    <t>Биопсия шейки матки (ножевая)</t>
  </si>
  <si>
    <t>Расширение (бужирование) цервикального канала</t>
  </si>
  <si>
    <t>Раздельное диагностическое выскабливание слизистой тела матки и цервикального канала</t>
  </si>
  <si>
    <t>Операция медицинского аборта</t>
  </si>
  <si>
    <t>Диагностическое выскабливание при осложненной беременности и патологии плодного яйца</t>
  </si>
  <si>
    <t>Гистероскопия диагностическая</t>
  </si>
  <si>
    <t>Гистерорезектоскопия полипа</t>
  </si>
  <si>
    <t>Гистерорезектоскопия миоматозного узла</t>
  </si>
  <si>
    <t>Гистерорезектоскопия внутриматочной перегородки</t>
  </si>
  <si>
    <t>Гистерорезектоскопия внутриматочных синехий</t>
  </si>
  <si>
    <t>Диагностическая лапароскопия</t>
  </si>
  <si>
    <t>Диагностическая лапароскопия с биопсией, коагуляцией эндометриоидных гетеротопий, разделением спаек</t>
  </si>
  <si>
    <t>Лапароскопическая стерилизация</t>
  </si>
  <si>
    <t>Лапароскопическая пластика маточных труб</t>
  </si>
  <si>
    <t>Лапароскопическое удаление паратубарных и параовариальных кист</t>
  </si>
  <si>
    <t>Лапароскопическая туботомия</t>
  </si>
  <si>
    <t>Лапароскопическая тубэктомия</t>
  </si>
  <si>
    <t>Лапароскопическая двустороняя тубэктомия</t>
  </si>
  <si>
    <t>Лапароскопическая фенестрация, каутеризация яиников</t>
  </si>
  <si>
    <t>Лапароскопическая операция на придатках матки при наличии кисты с одной стороны</t>
  </si>
  <si>
    <t>Лапароскопическая операция на придатках матки при наличии кист с обеих сторон</t>
  </si>
  <si>
    <t>Лапароскопическая операция по поводу эндометриоидной кисты яичника</t>
  </si>
  <si>
    <t>Лапароскопическая операция по поводу эндометриоидных кист яичников повышенной сложности</t>
  </si>
  <si>
    <t>Лапароскопическое удаление придатков матки с одной стороны</t>
  </si>
  <si>
    <t>Лапароскопическое двустороннее удаление придатков матки</t>
  </si>
  <si>
    <t>Лапароскопическое удаление придатков матки повышенной сложности</t>
  </si>
  <si>
    <t>Лапароскопическая миоэктомия</t>
  </si>
  <si>
    <t>Лапароскопическая миоэктомия повышенной сложности</t>
  </si>
  <si>
    <t>Лапароскопическая надвлагалищная ампутация матки без придатков</t>
  </si>
  <si>
    <t>Лапароскопическая надвлагалищная ампутация матки с придатками</t>
  </si>
  <si>
    <t>Лапароскопическая экстирпация матки без придатков матки</t>
  </si>
  <si>
    <t>Лапароскопическая экстирпация матки с придатками</t>
  </si>
  <si>
    <t>Лапароскопическая экстирпация матки повышенной сложности</t>
  </si>
  <si>
    <t>Лапароскопическая гистерэктомия с придатками с резекцией большого сальника</t>
  </si>
  <si>
    <t>Лапароскопическая гистерэктомия расширенная с транспозицией яиников</t>
  </si>
  <si>
    <t>Лапароскопическая экстирпация культи шейки матки</t>
  </si>
  <si>
    <t>Лапароскопическая операция при наличии выраженного спаечного процесса</t>
  </si>
  <si>
    <t>Лапароскопическое иссечение ретроцервикального эндометриоза</t>
  </si>
  <si>
    <t>Лапароскопическая операция при пельвиоперитоните</t>
  </si>
  <si>
    <t>Удаление придатков матки, яичников, труб, доброкачественных опухолей яичников лапаротомным доступом (первичная операция)</t>
  </si>
  <si>
    <t>Повторная операция на придатках матки при удаленной матке</t>
  </si>
  <si>
    <t>Лапаротомная миомэктомия</t>
  </si>
  <si>
    <t>Лапаротомная миомэктомия повышенной сложности</t>
  </si>
  <si>
    <t>Лапаротомная надвлагалищная ампутация матки без придатков</t>
  </si>
  <si>
    <t>Лапаротомная надвлагалищная ампутация матки с придатками</t>
  </si>
  <si>
    <t>Лапаротомная экстирпация матки без придатков</t>
  </si>
  <si>
    <t>Лапаротомная экстирпация матки с придатками</t>
  </si>
  <si>
    <t>Лапаротомная гистерэктомия с придатками + резекция большого сальника</t>
  </si>
  <si>
    <t>Лапаротомная расширенная тотальная гистерэктомия с лимфаденэктомией</t>
  </si>
  <si>
    <t>Лапаротомная гистерэктомия расширенная с транспозицией яиников</t>
  </si>
  <si>
    <t>Лапаротомная экстирпация культи шейки матки</t>
  </si>
  <si>
    <t>Лапаротомная операция при пельвиоперитоните</t>
  </si>
  <si>
    <t>Повторная лапаротомия, операция при наличии спаечного процесса</t>
  </si>
  <si>
    <t>Влагалищная ампутация шейки матки</t>
  </si>
  <si>
    <t>Влагалищная ампутация шейки матки + пластика стенок влагалища (манчестерская операция)</t>
  </si>
  <si>
    <t>Влагалищная экстирпация культи шейки матки</t>
  </si>
  <si>
    <t>Влагалищная экстирпация матки без придатков</t>
  </si>
  <si>
    <t>Влагалищная экстирпация матки с придатками</t>
  </si>
  <si>
    <t>Влагалищная экстирпация матки повышенной сложности</t>
  </si>
  <si>
    <t>Влагалищная экстирпация матки с пластикой влагалища</t>
  </si>
  <si>
    <t>Влагалищная экстрипация матки с лапароскопическим пособием</t>
  </si>
  <si>
    <t>Удаление позадишеечного (ретроцервикального) эндометриоза влагалищным доступом</t>
  </si>
  <si>
    <t>Вульвэктомия</t>
  </si>
  <si>
    <t>Пластика больших и малых половых губ</t>
  </si>
  <si>
    <t>Пластика передней стенки влагалища</t>
  </si>
  <si>
    <t>Пластика задней стенки влагалища</t>
  </si>
  <si>
    <t>Пластика передней и задней стенки влагалища, леваторопластика</t>
  </si>
  <si>
    <t>Установка парауретального слинга (TVT-петля) при недержании мочи</t>
  </si>
  <si>
    <t>Установка парауретального слинга включая стоимость расходных материалов</t>
  </si>
  <si>
    <t>Пластика передней стенки влагалища с установкой сетчатого импланта</t>
  </si>
  <si>
    <t>Пластика задней стенки влагалища с установкой сетчатого импланта</t>
  </si>
  <si>
    <t>Установка тотального сетчатого импланта</t>
  </si>
  <si>
    <t>Удаление синтетического импланта при рецидивах или длительно незаживающих эрозиях</t>
  </si>
  <si>
    <t>Фиксация купола влагалища или шейки матки к связкам - топлифтинг</t>
  </si>
  <si>
    <t>Фиксация купола влагалища или шейки матки к связкам с использованием синтетических имплантов</t>
  </si>
  <si>
    <t>Сакровагинопексия лапаротомным доступом</t>
  </si>
  <si>
    <t>Сакровагинопексия лапароскопическим доступом</t>
  </si>
  <si>
    <t>Трансцервикальная миомэктомия</t>
  </si>
  <si>
    <t>Лапароскопическая расширенная тотальная гистерэктомия с придатками с лимфаденэктомией</t>
  </si>
  <si>
    <t>Лапароскопические операции при наружном генитальном эндометриоза 1-2 степени</t>
  </si>
  <si>
    <t>Лапароскопические операции при наружном генитальном эндометриоза 1-2 степени (хирург руководитель Центра )</t>
  </si>
  <si>
    <t>Лапароскопические операции при наружном генитальном эндометриоза 3-4 степени</t>
  </si>
  <si>
    <t>Лапароскопические операции при наружном генитальном эндометриоза 3-4 степени (хирург руководитель Центра)</t>
  </si>
  <si>
    <t>Лапароскопические операции при рецидивных формах эндометриоза</t>
  </si>
  <si>
    <t>Лапароскопические операции при рецидивных формах эндометриоза (хирург руководитель Центра)</t>
  </si>
  <si>
    <t>Лапароскопические миомэктомии</t>
  </si>
  <si>
    <t>Лапароскопические миомэктомии (хирург руководитель Центра)</t>
  </si>
  <si>
    <t>Лапаротомные миомэктомии</t>
  </si>
  <si>
    <t>Лапаротомные миомэктомии (хирург руководитель Центра)</t>
  </si>
  <si>
    <t>Лапароскопическая экстирпация матки</t>
  </si>
  <si>
    <t>Лапароскопическая экстирпация матки (хирург руководитель Центра)</t>
  </si>
  <si>
    <t>Лапароскопическая расширенная тотальная гистерэктомия с лимфаденэктомией</t>
  </si>
  <si>
    <t>Лапароскопическая расширенная тотальная гистерэктомия с лимфаденэктомией (хирург руководитель Центра)</t>
  </si>
  <si>
    <t>Уретроскопия</t>
  </si>
  <si>
    <t>Уретроскопия с биопсией</t>
  </si>
  <si>
    <t>Цистоскопия у женщин</t>
  </si>
  <si>
    <t>Цистоскопия с биопсией у женщин</t>
  </si>
  <si>
    <t>Цистоскопия с катетеризацией мочеточника</t>
  </si>
  <si>
    <t>Диафаноскопия мошонки</t>
  </si>
  <si>
    <t>Цистоскопия у мужчин</t>
  </si>
  <si>
    <t>Цистоскопия с биопсией у мужчин</t>
  </si>
  <si>
    <t>Цистоскопия, стентирование мочеточника (без стоимости расходных материалов)</t>
  </si>
  <si>
    <t>Цистоскопия, удаление стента</t>
  </si>
  <si>
    <t>Круговое иссечение крайней плоти при фимозе - 2 степени сложности</t>
  </si>
  <si>
    <t>Циркумцизио</t>
  </si>
  <si>
    <t>Цистостомия открытая</t>
  </si>
  <si>
    <t>Цистостомия троакарная</t>
  </si>
  <si>
    <t>Удаление инородных тел половых органов</t>
  </si>
  <si>
    <t>Биопсия простаты</t>
  </si>
  <si>
    <t>Операция Винкельмана</t>
  </si>
  <si>
    <t>Операция Бергмана</t>
  </si>
  <si>
    <t>Протезирование яичка (без стоимости расходных материалов)</t>
  </si>
  <si>
    <t>Операция Несбита</t>
  </si>
  <si>
    <t>Операция Райха</t>
  </si>
  <si>
    <t>Орхэктомия</t>
  </si>
  <si>
    <t>Эпидидимэктомия</t>
  </si>
  <si>
    <t>Контактная уретеролитотрипсия I сложности (без стоимости расходных материалов)</t>
  </si>
  <si>
    <t>Контактная уретеролитотрипсия II сложности (без стоимости расходных материалов)</t>
  </si>
  <si>
    <t>Контактная уретеролитотрипсия III сложности (без стоимости расходных материалов)</t>
  </si>
  <si>
    <t>Перкутанная нефролитолапаксия I категории сложности (без стоимости расходных материалов)</t>
  </si>
  <si>
    <t>Перкутанная нефролитолапаксия II категории сложности (без стоимости расходных материалов)</t>
  </si>
  <si>
    <t>Перкутанная нефролитолапаксия III категории сложности (без стоимости расходных материалов)</t>
  </si>
  <si>
    <t>Уретеролитотомия лапароскопическим доступом (без стоимости расходных материалов)</t>
  </si>
  <si>
    <t>Уретеролитотомия открытым доступом</t>
  </si>
  <si>
    <t>Операция Мармара</t>
  </si>
  <si>
    <t>Иссечение семенной вены лапароскопическим доступом</t>
  </si>
  <si>
    <t>Иссечение кисты почки лапароскопическим доступом</t>
  </si>
  <si>
    <t>Пункционное лечение кисты почки (без стоимости расходных материалов)</t>
  </si>
  <si>
    <t>Нефрэктомия открытым доступом</t>
  </si>
  <si>
    <t>Нефрэктомия лапароскопическим доступом (без стоимости расходных материалов)</t>
  </si>
  <si>
    <t>Резекция почки открытым доступом</t>
  </si>
  <si>
    <t>Резекция почки лапароскопическим доступом (без стоимости расходных материалов)</t>
  </si>
  <si>
    <t>Трансуретральная резекция (ТУР) простаты (без стоимости расходных материалов)</t>
  </si>
  <si>
    <t>Трансуретральная резекция (ТУР) шейки мочевого пузыря (без стоимости расходных материалов)</t>
  </si>
  <si>
    <t>Чреспузырная аденомэктомия</t>
  </si>
  <si>
    <t>Аденомэктомия лапароскопическим доступом</t>
  </si>
  <si>
    <t>Операция Боари (без стоимости стентов)</t>
  </si>
  <si>
    <t>Балонная пластика стриктуры мочеточника (без стоимости расходных материалов)</t>
  </si>
  <si>
    <t>Установка стента Memokath (без стоимости стента)</t>
  </si>
  <si>
    <t>Установка уретрального стента (без стоимости расходных материалов)</t>
  </si>
  <si>
    <t>Трансуретральная резекция (ТУР) мочевого пузыря (без стоимости расходных материалов)</t>
  </si>
  <si>
    <t>Резекция мочевого пузыря</t>
  </si>
  <si>
    <t>Цистолитотомия</t>
  </si>
  <si>
    <t>Контактная цистолитотрипсия</t>
  </si>
  <si>
    <t>Оптическая уретротомия</t>
  </si>
  <si>
    <t>Нефроуретерэктомия открытым доступом с резекцией мочевого пузыря</t>
  </si>
  <si>
    <t>Нефроуретерэктомия лапароскопическим доступом с трансуретральной резекцией мочевого пузыря (без стоимости расходных материалов)</t>
  </si>
  <si>
    <t>Рассечение уретероцеле эндоскопическим доступом</t>
  </si>
  <si>
    <t>Пластика лоханочно-мочеточникового сегмента открытым доступом (без стоимости расходных материалов)</t>
  </si>
  <si>
    <t>Пластика лоханочно-мочеточникового сегмента лапароскопическим доступом (без стоимости расходных материалов)</t>
  </si>
  <si>
    <t>Перкутанная эндопиелотомия (без стоимости расходных материалов)</t>
  </si>
  <si>
    <t>Нефропексия лапароскопическим доступом (без стоимости расходных материалов)</t>
  </si>
  <si>
    <t>Пункционная нефростомия (без стоимости расходных материалов)</t>
  </si>
  <si>
    <t>Клиновидное иссечение уретры</t>
  </si>
  <si>
    <t>Вазорезекция</t>
  </si>
  <si>
    <t>Иссечение парауретральной кисты</t>
  </si>
  <si>
    <t>Иссечение сперматоцеле</t>
  </si>
  <si>
    <t>Лапароскопическая орхиэктомия</t>
  </si>
  <si>
    <t>Биопсия почки</t>
  </si>
  <si>
    <t>Транспозиция уретры</t>
  </si>
  <si>
    <t>Установка субуретрального слинга (без стоимости расходных материалов)</t>
  </si>
  <si>
    <t>Тазовая лимфаденэктомия лапароскопическим доступом</t>
  </si>
  <si>
    <t>Смена нефростомического дренажа (без стоимости расходных материалов)</t>
  </si>
  <si>
    <t>Дренирование паранефральной клетчатки (без стоимости расходных маткриалов)</t>
  </si>
  <si>
    <t>Уретероуретероанастомоз лапароскопическим доступом (без стоимости расходных материалов)</t>
  </si>
  <si>
    <t>Пластика уретры</t>
  </si>
  <si>
    <t>Иссечение дивертикула мочевого пузыря</t>
  </si>
  <si>
    <t>Дренирование абсцесса простаты (без стоимости расходных материалов)</t>
  </si>
  <si>
    <t>Пиелолитотомия (без стоимости расходных материалов)</t>
  </si>
  <si>
    <t>Уретеронеоцистостомия открытым доступом (без стоимости расходных материалов)</t>
  </si>
  <si>
    <t>Уретеронеоцистостомия лапароскопическим доступом (без стоимости расходных материалов)</t>
  </si>
  <si>
    <t>Рассечение уздечки (френулотомия)</t>
  </si>
  <si>
    <t>Удаление полипа уретры</t>
  </si>
  <si>
    <t>Удаление парауретральной кисты</t>
  </si>
  <si>
    <t>Биопсия яичка (открытая)</t>
  </si>
  <si>
    <t>Биопсия яичка (пункционная)</t>
  </si>
  <si>
    <t>Мужская стерилизация</t>
  </si>
  <si>
    <t>Операция при выпадении слизистой уретры</t>
  </si>
  <si>
    <t>Пластика свободной синтетической петлей</t>
  </si>
  <si>
    <t>Травмотологические операции</t>
  </si>
  <si>
    <t>Диагностическая артроскопия плечевого сустава</t>
  </si>
  <si>
    <t>Пластика, шов Ахиллова сухожилия</t>
  </si>
  <si>
    <t>Шов сухожилия четырёхглавой мышцы</t>
  </si>
  <si>
    <t>Закрытая репозиция перелома с иммобилизацией мелких трубчатых костей</t>
  </si>
  <si>
    <t>Закрытое вправление вывихов мелких суставов с иммобилизацией</t>
  </si>
  <si>
    <t>Артроскопическая стабилизация плечевого сустава</t>
  </si>
  <si>
    <t>Удаление образования длинных костей без фиксации</t>
  </si>
  <si>
    <t>Удаление образования длинных костей с фиксацией</t>
  </si>
  <si>
    <t>Удаление образований коротких костей</t>
  </si>
  <si>
    <t>Удаление мягкотканных образований кисти, стопы</t>
  </si>
  <si>
    <t>Удаление мягкотканных образований крупных сегментов конечностей</t>
  </si>
  <si>
    <t>Закрытая репозиция переломов со смещением длинных трубчатых костей с иммоболизацией</t>
  </si>
  <si>
    <t>Закрытое вправление вывиха крупных суставов с иммобилизацией</t>
  </si>
  <si>
    <t>Туннелизация длинных трубчатых костей</t>
  </si>
  <si>
    <t>Удаление металлических фиксаторов плечевой кости</t>
  </si>
  <si>
    <t>Удаление металлических фиксаторов локтевого отростка</t>
  </si>
  <si>
    <t>Удаление металлических фиксаторов лодыжек</t>
  </si>
  <si>
    <t>Удаление металлоконструкций бедренной кости</t>
  </si>
  <si>
    <t>Удаление металлоконструкций костей голени</t>
  </si>
  <si>
    <t>Удаление металлоконструкций из костей кисти, стопы</t>
  </si>
  <si>
    <t>Удаление металлических фиксаторов из костей предплечья</t>
  </si>
  <si>
    <t>Артроскопия с удалением инородного тела сустава, элементов хрящей и др.</t>
  </si>
  <si>
    <t>Тенодез других областей открытым способом</t>
  </si>
  <si>
    <t>Тенодез других областей артроскопически</t>
  </si>
  <si>
    <t>Артродез крупных суставов (без стоимости металлоконструкций)</t>
  </si>
  <si>
    <t>Артродез мелких суставов (без стоимости металлоконструкций)</t>
  </si>
  <si>
    <t>Артролиз крупных суставов артроскопически</t>
  </si>
  <si>
    <t>Артролиз крупных и мелких суставов открытым способом</t>
  </si>
  <si>
    <t>Металлоостеосинтез при открытом/закрытом переломе диафиза длинных костей (без стоимости металлоконструкции)</t>
  </si>
  <si>
    <t>Металлоостеосинтез при около и внутрисуставных переломах (лучезапястный, локтевой, плечевой, коленный, тазобедренный, голеностопный) (без стоимости металлоконструкции)</t>
  </si>
  <si>
    <t>Металлоостеосинтез при переломах коротких костей (без стоимости металлоконструкции)</t>
  </si>
  <si>
    <t>Операции при болезни Дюпюитрена (I категория сложности)</t>
  </si>
  <si>
    <t>Операции при болезни Дюпюитрена (II категория сложности)</t>
  </si>
  <si>
    <t>Операции при болезни Дюпюитрена (III категория сложности)</t>
  </si>
  <si>
    <t>Восстановление мышц, сухожилий, связок (кисти,стопы, локтевого,коленного сустава)</t>
  </si>
  <si>
    <t>Восстановление позиции пальцев</t>
  </si>
  <si>
    <t>Открытое вправление надколенника</t>
  </si>
  <si>
    <t>Остеотомия, резекция бедренной, плечевой кости (межвертельной области, шейки плеча)</t>
  </si>
  <si>
    <t>Артроскопическое удаление мениска</t>
  </si>
  <si>
    <t>Артроскопический шов мениска</t>
  </si>
  <si>
    <t>Артроскопическая резекция тела Гоффа</t>
  </si>
  <si>
    <t>Артроскопическая синовэктомия коленного сустава</t>
  </si>
  <si>
    <t>Абразивная хондропластика коленного сустава</t>
  </si>
  <si>
    <t>Артроскопическая синовэктомия локтевого сустава</t>
  </si>
  <si>
    <t>Артроскопия крупного сустава при артрозе</t>
  </si>
  <si>
    <t>Ревизионная пластика передней крестообразной связки</t>
  </si>
  <si>
    <t>Ревизионная пластика задней крестообразной связки</t>
  </si>
  <si>
    <t>Артроскопическая стабилизация плечевого сустава при повреждении Банкарта</t>
  </si>
  <si>
    <t>Артроскопический шов вращательной манжеты</t>
  </si>
  <si>
    <t>Артроскопическая субакромиальная декомпрессия плечевого сустава</t>
  </si>
  <si>
    <t>Артроскопическая мобилизация плеча при адгезивном капсулите</t>
  </si>
  <si>
    <t>Артроскопическая артропластика плечевого сустава при артрозе</t>
  </si>
  <si>
    <t>Артроскопическая субакромиальная декомпрессия при калькулезном тендините вращательной манжеты плеча</t>
  </si>
  <si>
    <t>Артроскопическая ревизионная стабилизация плечевого сустава</t>
  </si>
  <si>
    <t>Открытый шов вращательной манжеты плеча</t>
  </si>
  <si>
    <t>Стабилизация плеча по Ляторже</t>
  </si>
  <si>
    <t>Артроскопическая реконструкция передней крестообразной связки</t>
  </si>
  <si>
    <t>Артроскопическая реконструкция задней крестообразной связки</t>
  </si>
  <si>
    <t>Пластика при привычном вывихе плеча</t>
  </si>
  <si>
    <t>Хирургическое лечение молоткообразной деформации пальцев стопы (1-го пальца)</t>
  </si>
  <si>
    <t>Хирургическое лечение молоткообразной деформации пальцев стопы (2-х пальцев)</t>
  </si>
  <si>
    <t>Хирургическое лечение молоткообразной деформации пальцев стопы (3-4-х пальцев)</t>
  </si>
  <si>
    <t>Хирургическое лечение вальгусной деформации первого пальца стопы</t>
  </si>
  <si>
    <t>Ампутация, дезартикуляция плеча, бедра</t>
  </si>
  <si>
    <t>Удлинение, укорочение сухожилий (лавсано-пластика)</t>
  </si>
  <si>
    <t>Эндопротезирование тазобедренного сустава (без стоимости эндопротеза)</t>
  </si>
  <si>
    <t>Эндопротезирование коленного сустава (без стоимости эндопротеза)</t>
  </si>
  <si>
    <t>Ревизионное эндопротезирование коленного, тазобедренного сустава</t>
  </si>
  <si>
    <t>Эндопротезирование плечевого сустава тотальное</t>
  </si>
  <si>
    <t>Эндопротезирование плечевого сустава частичное</t>
  </si>
  <si>
    <t>Удаление межпозвоночной грыжи (шейный отдел)</t>
  </si>
  <si>
    <t>Удаление межпозвоночной грыжи (поясничный отдел)</t>
  </si>
  <si>
    <t>Стабилизирующие операции при спондилолистезе поясничного уровня</t>
  </si>
  <si>
    <t>Ревизионные операции после неудачных оперативных вмешательств на шейном отделе позвоночника</t>
  </si>
  <si>
    <t>Ревизионные операции после неудачных оперативных вмешательств на поясничном отделе позвоночника</t>
  </si>
  <si>
    <t>Операции при неосложнённых травмах позвоночника</t>
  </si>
  <si>
    <t>Вертебропластика при гемангиомах и метастазах</t>
  </si>
  <si>
    <t>Коррекция сколиотических деформаций (I категория сложности)</t>
  </si>
  <si>
    <t>Коррекция сколиотических деформаций (II категория сложности)</t>
  </si>
  <si>
    <t>Коррекция сколиотических деформаций (III категория сложности)</t>
  </si>
  <si>
    <t>Комбинированная общая анестезия с интубацией трахеи, операционный риск 2 степени, до 1 часа</t>
  </si>
  <si>
    <t>Комбинированная общая анестезия с интубацией трахеи, операционный риск 2 степени, более 1 часа</t>
  </si>
  <si>
    <t>Комбинированная общая анестезия с интубацией трахеи, операционный риск 3 степени, до 1 часа</t>
  </si>
  <si>
    <t>Комбинированная общая анестезия с интубацией трахеи, операционный риск 3 степени, до 2 часов</t>
  </si>
  <si>
    <t>Комбинированная общая анестезия с интубацией трахеи, операционный риск 3 степени, более 2 часов</t>
  </si>
  <si>
    <t>Комбинированная общая анестезия с интубацией трахеи, операционный риск 4 степени, до 1,5 часов</t>
  </si>
  <si>
    <t>Комбинированная общая анестезия с интубацией трахеи, операционный риск 4 степени, более 1,5 часов</t>
  </si>
  <si>
    <t>Комбинированная общая анестезия с интубацией трахеи, операционный риск 5 степени, до 2 часов</t>
  </si>
  <si>
    <t>Комбинированная общая анестезия с интубацией трахеи, операционный риск 5 степени, более 2 часов</t>
  </si>
  <si>
    <t>Общая анестезия неингаляционным анестетиком без интубации трахеи, до 30 мин.</t>
  </si>
  <si>
    <t>Общая анестезия неингаляционным анестетиком без интубации трахеи, до 1 часа</t>
  </si>
  <si>
    <t>Общая анестезия ингаляционным анестетиком без интубации трахеи</t>
  </si>
  <si>
    <t>Эпидуральная анестезия</t>
  </si>
  <si>
    <t>Эпидуральная анальгезия с Помпой послеоперационная</t>
  </si>
  <si>
    <t>Спинально-эпидуральная анестезия</t>
  </si>
  <si>
    <t>Спинальная анестезия</t>
  </si>
  <si>
    <t>Реанимационные мероприятия (с СЛР)</t>
  </si>
  <si>
    <t>Проводниковая анестезия с набором для региональной анестезии</t>
  </si>
  <si>
    <t>Аналгоседация с использованием ксенона</t>
  </si>
  <si>
    <t>Установка временного электрокардиостимулятора (ЭКС)</t>
  </si>
  <si>
    <t>Трахеостомия перкутанная</t>
  </si>
  <si>
    <t>Тромболизис</t>
  </si>
  <si>
    <t>Электроимпульсная терапия при патологии сердца и перикарда</t>
  </si>
  <si>
    <t>Интракорпоральная детоксикация (1 сеанс)</t>
  </si>
  <si>
    <t>Кодирование по методу СИТ</t>
  </si>
  <si>
    <t>ЭКСТРАКОРПОРАЛЬНЫЕ МЕТОДЫ ОЧИЩЕНИЯ КРОВИ</t>
  </si>
  <si>
    <t>Инфузионная терапия (1 сеанс)</t>
  </si>
  <si>
    <t>Ультрафиолетовое облучение крови (УФОК)</t>
  </si>
  <si>
    <t>Внутривенное вливание (капельное) донорских компонентов крови (1 доза) с проведением проб на индивидуальную совместимость без учёта трансфузионных сред</t>
  </si>
  <si>
    <t>Катетеризация центральной вены для проведения экстракорпоральных методов лечения (двухпросветный катетер)</t>
  </si>
  <si>
    <t>Лазерное внутривенное облучение крови (ЛОК)</t>
  </si>
  <si>
    <t>Криоплазмаферез</t>
  </si>
  <si>
    <t>Инкубация клеточной массы</t>
  </si>
  <si>
    <t>Отмывка клеточной массы</t>
  </si>
  <si>
    <t>Инкубация лейкоцитарной массы</t>
  </si>
  <si>
    <t>Экстракорпоральная лейкоцитарная иммунокоррекция</t>
  </si>
  <si>
    <t>Экстракорпоральная сывороточная иммунокоррекция</t>
  </si>
  <si>
    <t>Дискретный плазмаферез (двукратный центрифужный)</t>
  </si>
  <si>
    <t>Ультрафильтрация</t>
  </si>
  <si>
    <t>Плазмаферез мембранный с применением одноразового комплекта (1 процедура)</t>
  </si>
  <si>
    <t>Дискретная заготовка компонентов аутокрови (доза плазмы и доза эритроцитарной массы)</t>
  </si>
  <si>
    <t>Аппаратная интраоперационная реинфузия крови</t>
  </si>
  <si>
    <t>Гемодиафильтрация крови</t>
  </si>
  <si>
    <t>Дискретный плазмаферез (трёхкратный центрифужный)</t>
  </si>
  <si>
    <t>Дискретный плазмообмен (четырёхкратный центрифужный) без учёта компонентов и препаратов крови</t>
  </si>
  <si>
    <t>Дискретный плазмообмен (шестикратный центрифужный) без учёта компонентов и препаратов крови</t>
  </si>
  <si>
    <t>Плазмаферез мембранный без учёта компонентов и препаратов крови</t>
  </si>
  <si>
    <t>Гемодиализ интермиттирующий высокопоточный</t>
  </si>
  <si>
    <t>Гемодиализ интермиттирующий низкопоточный</t>
  </si>
  <si>
    <t>Гемодиализ интермиттирующий продлённый</t>
  </si>
  <si>
    <t>Гемодиализ продолжительный</t>
  </si>
  <si>
    <t>Гемодиафильтрация крови продлённая</t>
  </si>
  <si>
    <t>Гемодиафильтрация крови продолжительная</t>
  </si>
  <si>
    <t>Гемофильтрация крови</t>
  </si>
  <si>
    <t>Гемофильтрация крови продолжительная</t>
  </si>
  <si>
    <t>Ультрафильтрация крови продлённая</t>
  </si>
  <si>
    <t>Реконструкция соска молочной железы</t>
  </si>
  <si>
    <t>Мастопексия</t>
  </si>
  <si>
    <t>Эндопротезирование молочной железы, замена экспандера на протез (без стоимости протеза)</t>
  </si>
  <si>
    <t>Мастэктoмия</t>
  </si>
  <si>
    <t>Радикальная мастэктомия</t>
  </si>
  <si>
    <t>Радикальная резекция молочной железы</t>
  </si>
  <si>
    <t>Редукционная пластика молочной железы при гипертрофии 3-ей степени</t>
  </si>
  <si>
    <t>Первичная пластика молочной железы с использованием ректоабдоминального лоскута</t>
  </si>
  <si>
    <t>Первичная пластика молочной железы с эндопротезированием экспандером (без стоимости экспандера)</t>
  </si>
  <si>
    <t>Core-биопсия молочной железы и мягких тканей</t>
  </si>
  <si>
    <t>Иссечение кожи и подкожно-жировой клетчатки передней брюшной стенки (для пациентов, перенесших гастрошунтирование)</t>
  </si>
  <si>
    <t>Лапароскопическая аппендэктомия при хроническом аппендиците</t>
  </si>
  <si>
    <t>Наложение стом (гастростомия, энтеростомия, колостомия, цекостомия и др.)</t>
  </si>
  <si>
    <t>Диагностическая лапаротомия</t>
  </si>
  <si>
    <t>Холецистэктомия при хроническом неосложнённом холецистите</t>
  </si>
  <si>
    <t>Гастроэнтероанастомоз</t>
  </si>
  <si>
    <t>Ушивание перфоративных язв желудка, двенадцатиперстной кишки</t>
  </si>
  <si>
    <t>Холецистоеюноанастомоз</t>
  </si>
  <si>
    <t>Аппендэктомия при остром аппендиците без перитонита</t>
  </si>
  <si>
    <t>Удаление лейомиомы желудка, тонкой кишки</t>
  </si>
  <si>
    <t>Закрытие гастростомы</t>
  </si>
  <si>
    <t>Гастрошунтирование</t>
  </si>
  <si>
    <t>Мини-гастрошунтирование</t>
  </si>
  <si>
    <t>Закрытие колостомы, илеостомы</t>
  </si>
  <si>
    <t>Эндоскопическая аппендэктомия при остром аппендиците без перитонита</t>
  </si>
  <si>
    <t>Лапароскопическая холецистэктомия при хроническом холецистите</t>
  </si>
  <si>
    <t>Лапароскопическая холецистэктомия при остром холецистите</t>
  </si>
  <si>
    <t>Диагноcтическая лапароcкопия без биопсии</t>
  </si>
  <si>
    <t>Аппендэктомия при остром аппендиците с перитонитом</t>
  </si>
  <si>
    <t>Холецистэктомия c наружным дренированием желчных путей</t>
  </si>
  <si>
    <t>Резекция тонкой кишки</t>
  </si>
  <si>
    <t>Резекция участков толстой кишки</t>
  </si>
  <si>
    <t>Удаление забрюшинных доброкачественных опухолей</t>
  </si>
  <si>
    <t>Диагностическая лапароскопия с биопсией</t>
  </si>
  <si>
    <t>Лапароскопическая аппендэктомия при остром аппендиците с местным перитонитом</t>
  </si>
  <si>
    <t>Лапароскопическая холецистэктомия при перепузырном абсцессе</t>
  </si>
  <si>
    <t>Резекция толстой кишки (гемиколэктомия)</t>
  </si>
  <si>
    <t>Резекция желудка</t>
  </si>
  <si>
    <t>Гастрэктомия</t>
  </si>
  <si>
    <t>Лапароскопическая аппендэктомия при остром аппендиците с разлитым перитонитом или аппендикулярным абсцессом</t>
  </si>
  <si>
    <t>Герниопластика при паховой грыже</t>
  </si>
  <si>
    <t>Герниопластика при пупочной грыже</t>
  </si>
  <si>
    <t>Пластика при диастазе прямых мышц живота</t>
  </si>
  <si>
    <t>Грыжесечение при паховой грыже</t>
  </si>
  <si>
    <t>Грыжесечение при бедренной грыже</t>
  </si>
  <si>
    <t>Грыжесечение при грыжах белой линии живота</t>
  </si>
  <si>
    <t>Грыжесечение при пупочной грыже</t>
  </si>
  <si>
    <t>Эндоскопическая герниопластика при паховой грыже</t>
  </si>
  <si>
    <t>Грыжесечение при боковых посттравматических грыжах, других редких грыжах</t>
  </si>
  <si>
    <t>Грыжесечение с резекцией ущемленного органа</t>
  </si>
  <si>
    <t>Пластика при послеоперационной грыже</t>
  </si>
  <si>
    <t>Грыжесечение при грыжах больших размеров передней брюшной стенки</t>
  </si>
  <si>
    <t>Герниопластика при рецидивных грыжах</t>
  </si>
  <si>
    <t>Вскрытие мастита</t>
  </si>
  <si>
    <t>Бурсэктомия, удаление ганглиона</t>
  </si>
  <si>
    <t>Дренирование плевральной полости (гидроторакс, пневмоторакс)</t>
  </si>
  <si>
    <t>Первичная хирургическая обработка ран небольших размеров</t>
  </si>
  <si>
    <t>Удаление доброкачественных образований кожи, подкожно-жировой клетчатки, мягких тканей</t>
  </si>
  <si>
    <t>Удаление и пластика вросшего ногтя</t>
  </si>
  <si>
    <t>Биопсия новообразований кожи, подкожно-жировой клетчатки, поверхностных мягких тканей</t>
  </si>
  <si>
    <t>Иссечение эпителиального копчикового хода при неинфицированнвых условиях</t>
  </si>
  <si>
    <t>Дренирование брюшной полости (асцит)</t>
  </si>
  <si>
    <t>Вскрытие и дренирование абсцесса, флегмоны</t>
  </si>
  <si>
    <t>Открытая биопсия лимфатических узлов</t>
  </si>
  <si>
    <t>Опорожнение подкожной или поданевротической гематомы</t>
  </si>
  <si>
    <t>Вскрытие обширной флегмоны</t>
  </si>
  <si>
    <t>Гемитиреоидэктомия</t>
  </si>
  <si>
    <t>Субтотальная резекция щитовидной железы</t>
  </si>
  <si>
    <t>Экстирпация щитовидной железы</t>
  </si>
  <si>
    <t>Экстирпация щитовидной железы с лимфоаденомэктомией</t>
  </si>
  <si>
    <t>Тиреоидэктомия</t>
  </si>
  <si>
    <t>Иссечение параректальных свищей</t>
  </si>
  <si>
    <t>Иссечение эпителиального копчикового хода кисты</t>
  </si>
  <si>
    <t>Иссечение анальной трещины</t>
  </si>
  <si>
    <t>Иссечение интрасфинктерного свища</t>
  </si>
  <si>
    <t>Вскрытие острого подкожного парапроктита</t>
  </si>
  <si>
    <t>Удаление остроконечных перианально-анальных кондилом</t>
  </si>
  <si>
    <t>Вскрытие острого седалищно-прямокишечного, ректо-ректального парапроктита</t>
  </si>
  <si>
    <t>Рассечение интра-, трансфинктерного свища в просвет прямой кишки со вскрытием гнойной полости</t>
  </si>
  <si>
    <t>Операции при неполных внутренних свищах</t>
  </si>
  <si>
    <t>Иссечение анальной трещины с дозированной сфинктеротомией</t>
  </si>
  <si>
    <t>Иссечение при остром тромбозе геморридальных узлов</t>
  </si>
  <si>
    <t>Гемороидэктомия по Милигану-Моргану</t>
  </si>
  <si>
    <t>Закрытие осложненных коло- и илеостом</t>
  </si>
  <si>
    <t>Операции при острой кишечной непроходимости</t>
  </si>
  <si>
    <t>Перевязка большой подкожной вены</t>
  </si>
  <si>
    <t>Комбинированная флебэктомия при хронической венозной недостаточности 1-2 ст. (1 конечность)</t>
  </si>
  <si>
    <t>Эндоскопическая диссекция перфорантных вен</t>
  </si>
  <si>
    <t>Склеротерапия - 1 нижняя конечность (все области, мин.2 сеанса с интервалом 5-7 дней)</t>
  </si>
  <si>
    <t>Комбинированная флебэктомия в системе одной подкожной вены (ХВН по СЕАР 1-2 ст), 1 конечность, длительность менее 1ч.</t>
  </si>
  <si>
    <t>Операция Линтона                                            </t>
  </si>
  <si>
    <t>Перевязка большой подкожной вены (операция Троянова-Тренделенбурга)</t>
  </si>
  <si>
    <t>Поясничная симпатэктомия                                   </t>
  </si>
  <si>
    <t>Комбинированная флебэктомия  в системе одной подкожной вены (ХВН по СЕАР 3-5 ст), 1 конечность, длительность более 1ч.</t>
  </si>
  <si>
    <t>Радиочастотная облитерация подкожной вены (РЧО) в системе одной подкожной вены, 1 конечность</t>
  </si>
  <si>
    <t>Перевязка бедренной вены при тромбозе                      </t>
  </si>
  <si>
    <t>Ревизия артерий</t>
  </si>
  <si>
    <t>Интраоперационная ангиография                              </t>
  </si>
  <si>
    <t>Ангиография магистральных сосудов</t>
  </si>
  <si>
    <t>Перевязка подвздошной вены при тромбозе                      </t>
  </si>
  <si>
    <t>Формирование сосудистого анастомоза магистральной вены</t>
  </si>
  <si>
    <t>Формирование сосудистого анастомоза магистральной артерии</t>
  </si>
  <si>
    <t>Формирование артерио-венозной фистулы для гемодиализа (первичная)     </t>
  </si>
  <si>
    <t>Перевязка артерио-венозного свища</t>
  </si>
  <si>
    <t>Эмболэктомия из плечевой артерии (доступ в кубитальной ямке)</t>
  </si>
  <si>
    <t>Эмболэктомия из подмышечной артерии (доступ в подмышечной области)</t>
  </si>
  <si>
    <t>Эмболэктомия из аорто-подвздошного сегмента (доступы в паховой области)</t>
  </si>
  <si>
    <t>Эмболэктомия из бедренной артерии (доступ в паховой области)</t>
  </si>
  <si>
    <t>Эмболэктомия из подколенной артерии (доступ на голени)</t>
  </si>
  <si>
    <t>Тромбэктомия из подколенной артерии и артерий голени</t>
  </si>
  <si>
    <t>Эндартерэктомия из бедренной артерии</t>
  </si>
  <si>
    <t>Эндартерэктомия из бедренной артерии с пластикой</t>
  </si>
  <si>
    <t>Полузакрытая петлевая эндартерэктомия из бедренной или подвздошной артерии          </t>
  </si>
  <si>
    <t>Тромбэктомия из глубоких вен нижних конечностей и таза </t>
  </si>
  <si>
    <t>Перевязка или пликация нижней полой вены</t>
  </si>
  <si>
    <t>Формирование артерно-венозной фистулы для гемодиализа (повторная)</t>
  </si>
  <si>
    <t>Формирование артерно-венозной фистулы для гемодиализа аллопротезом </t>
  </si>
  <si>
    <t>Удаление артерио-венозной мальформации</t>
  </si>
  <si>
    <t>Эндартерэктомия из сонной артерии </t>
  </si>
  <si>
    <t>Эндартерэктомия из сонной артерии с пластикой</t>
  </si>
  <si>
    <t>Эндартерэктомия из сонной артерии с протезированием</t>
  </si>
  <si>
    <t>Резекция внутренней сонной артерии с анастомозом</t>
  </si>
  <si>
    <t>Резекция внутренней сонной артерии с протезированием</t>
  </si>
  <si>
    <t>Сонно-подключичное шунтирование </t>
  </si>
  <si>
    <t>Перекрестное сонно-сонное шунтирование </t>
  </si>
  <si>
    <t>Протезирование или шунтирование плечевой артерии </t>
  </si>
  <si>
    <t>Резекция аневризмы абдоминального отдела аорты </t>
  </si>
  <si>
    <t>Аорто-бедренное бифуркационное протезирование </t>
  </si>
  <si>
    <t>Аорто-бедренное бифуркационное шунтирование </t>
  </si>
  <si>
    <t>Аорто-бедренное одностороннее шунтирование </t>
  </si>
  <si>
    <t>Поясничная симпатэктомия при аортобедренной реконструкции (одна сторона)      </t>
  </si>
  <si>
    <t>Репротезирование аорты или подвздошных артерий</t>
  </si>
  <si>
    <t>Реконструкция дистального анастомоза аорто-бедренного протеза </t>
  </si>
  <si>
    <t>Тромбэктомия из аорто-бедренного протеза (2 бранши)</t>
  </si>
  <si>
    <t>Тромбэктомия из аорто-бедренного протеза (1 бранша)</t>
  </si>
  <si>
    <t>Тромбэктомия из аорто-бедренного протеза с реконструкцией анастомоза </t>
  </si>
  <si>
    <t>Протезирование (шунтирование) артерий подвздошно-бедренного сегмента</t>
  </si>
  <si>
    <t>Профундопластика </t>
  </si>
  <si>
    <t>Подмышечно-бедренное шунтирование </t>
  </si>
  <si>
    <t>Перекрестное бедренное шунтирование </t>
  </si>
  <si>
    <t>Бедренно-подколенное шунтирование протезом</t>
  </si>
  <si>
    <t>Бедренно-подколенное шунтирование аутовеной           </t>
  </si>
  <si>
    <t>Бедренно-тибиоперонельное шунтирование аутовеной</t>
  </si>
  <si>
    <t>Бедренно-берцовое шунтирование аутовеной</t>
  </si>
  <si>
    <t>Пластика подколенной артерии или тибиоперинеального ствола</t>
  </si>
  <si>
    <t>Подколенно-стопное шунтирование аутовеной</t>
  </si>
  <si>
    <t>Тромбэктомия из бедренно-подколенного шунта или протеза </t>
  </si>
  <si>
    <t>Тромбэктомия из бедренно-подколенного шунта или протеза с реконструкцией анастомоза</t>
  </si>
  <si>
    <t>Балонная ангиопластика при гибридных операциях </t>
  </si>
  <si>
    <t>Балонная ангиопластика со стентированием при гибридных операциях </t>
  </si>
  <si>
    <t>Установка венозного фильтра</t>
  </si>
  <si>
    <t>Удаление венозного фильтра</t>
  </si>
  <si>
    <t>Эндоваскулярная эмболизация сосуда</t>
  </si>
  <si>
    <t>Баллонная вазодилятация (один анатомический уровень)</t>
  </si>
  <si>
    <t>Установка стента в сосуд (один анатомический уровень)</t>
  </si>
  <si>
    <t>Септопластика (I категория сложности)</t>
  </si>
  <si>
    <t>Устранение рубцовой деформации до 1 см</t>
  </si>
  <si>
    <t>Устранение рубцовой деформации до 3 см</t>
  </si>
  <si>
    <t>Устранение рубцовой деформации до 5 см</t>
  </si>
  <si>
    <t>Устранение рубцовой деформации до 10 см</t>
  </si>
  <si>
    <t>Устранение рубцовой деформации до 20 см</t>
  </si>
  <si>
    <t>Устранение рубцовой деформации до 35 см</t>
  </si>
  <si>
    <t>Устранение рубцовой деформации до 40 см</t>
  </si>
  <si>
    <t>Трансплантация волос (1 мкг)</t>
  </si>
  <si>
    <t>Удаление доброкачественного образования (липома, атерома, дерматофиброма и др.) до 1 см</t>
  </si>
  <si>
    <t>Удаление липомы в эстетически значимых зонах до 3 см</t>
  </si>
  <si>
    <t>Удаление липомы в эстетически значимых зонах до 7 см</t>
  </si>
  <si>
    <t>Удаление липомы в эстетически значимых зонах до 10 см</t>
  </si>
  <si>
    <t>Удаление липомы в эстетически значимых зонах более 10 см</t>
  </si>
  <si>
    <t>Удаление липомы в эстетически значимых зонах более 15 см</t>
  </si>
  <si>
    <t>Удаление атеромы лица до 1 см</t>
  </si>
  <si>
    <t>Удаление атеромы волосистой части головы</t>
  </si>
  <si>
    <t>Удаление папилломы век 1 шт</t>
  </si>
  <si>
    <t>Удаление папиллом шеи 1 шт (до 5 шт)</t>
  </si>
  <si>
    <t>Удаление папиллом шеи 1 шт (до 10 шт)</t>
  </si>
  <si>
    <t>Удаление папиллом на теле 1 шт (до 10 шт)</t>
  </si>
  <si>
    <t>Удаление папиллом на теле больше 10 шт</t>
  </si>
  <si>
    <t>Удаление кератомы на лице до 1 см</t>
  </si>
  <si>
    <t>Удаление кератомы на лице до 3 см</t>
  </si>
  <si>
    <t>Удаление кератомы на теле до 1 см</t>
  </si>
  <si>
    <t>Удаление кератомы на теле до 3 см</t>
  </si>
  <si>
    <t>Удаление ксантелазм аппаратом «Сургитрон» 3х3 мм</t>
  </si>
  <si>
    <t>Хирургическое иссечение ксантелазм более 3 мм</t>
  </si>
  <si>
    <t>Удаление милиумов на лице 1 шт (до 5 шт)</t>
  </si>
  <si>
    <t>Удаление милиумов на лице 1 шт (более 5 шт)</t>
  </si>
  <si>
    <t>Удаление милиумов на лице 5*5см</t>
  </si>
  <si>
    <t>Увеличение молочных желез с 2-х сторон (без стоимости имплантатов )</t>
  </si>
  <si>
    <t>Увеличение молочных желез с 1-й стороны (БСИ)</t>
  </si>
  <si>
    <t>Эндоскопическое увеличение молочных желез с 2-х сторон (БСИ)</t>
  </si>
  <si>
    <t>Эндоскопическое увеличение молочных желез с 1-й стороны (БСИ)</t>
  </si>
  <si>
    <t>Замена имплантатов молочных желез с 2-х сторон (БСИ)</t>
  </si>
  <si>
    <t>Замена имплантатов молочных желез с 1-й стороны (БСИ)</t>
  </si>
  <si>
    <t>Замена имплантатов молочных желез с капсулэктомией с 2-х сторон (БСИ)</t>
  </si>
  <si>
    <t>Замена имплантатов молочных желез с капсулэктомией с 1-й стороны (БСИ)</t>
  </si>
  <si>
    <t>Замена имплантатов молочных желез с капсулэктомией и формированием нового кармана с 2-х сторон (БСИ)</t>
  </si>
  <si>
    <t>Замена имплантатов молочных желез с капсулэктомией и формированием нового кармана с 1-й стороны (БСИ)</t>
  </si>
  <si>
    <t>Удаление имплантатов молочных желез без капсулэктомии с 2-х сторон</t>
  </si>
  <si>
    <t>Удаление имплантатов молочных желез без капсулэктомии с 1-й стороны</t>
  </si>
  <si>
    <t>Удаление имплантатов молочных желез с капсулотомией с 2-х сторон</t>
  </si>
  <si>
    <t>Удаление имплантатов молочных желез с капсулотомией с 1-й стороны</t>
  </si>
  <si>
    <t>Удаление имплантатов молочных желез с капсулэктомией с 2-х сторон</t>
  </si>
  <si>
    <t>Удаление имплантатов молочных желез с капсулэктомией с 1-й стороны</t>
  </si>
  <si>
    <t>Устранение деформации молочных желез после увеличения с 1-й стороны</t>
  </si>
  <si>
    <t>Устранение деформации молочных желез после увеличения с 2-х сторон</t>
  </si>
  <si>
    <t>Удаление геля из 1-й молочной железы</t>
  </si>
  <si>
    <t>Удаление геля из 2-х молочных желез</t>
  </si>
  <si>
    <t>Удаление геля из 1-й молочной железы с одномоментным увеличением (БСИ)</t>
  </si>
  <si>
    <t>Удаление геля из 2-х молочных желез с одномоментным увеличением (БСИ)</t>
  </si>
  <si>
    <t>Подтяжка молочных желез с 2-х сторон</t>
  </si>
  <si>
    <t>Подтяжка молочных желез с 1-ой стороны</t>
  </si>
  <si>
    <t>Устранение деформации молочных желез после подтяжки с 1-й стороны</t>
  </si>
  <si>
    <t>Устранение деформации молочных желез после подтяжки с 2-х сторон</t>
  </si>
  <si>
    <t>Уменьшение молочных желез с 2-х сторон</t>
  </si>
  <si>
    <t>Уменьшение молочных желез с 1-й стороны</t>
  </si>
  <si>
    <t>Устранение деформации молочных желез после уменьшения с 1-й стороны</t>
  </si>
  <si>
    <t>Устранение деформации молочных желез после уменьшения с 2-х сторон</t>
  </si>
  <si>
    <t>Липофилинг молочных желез с 2-х сторон</t>
  </si>
  <si>
    <t>Липофилинг молочных желез с 1-ой стороны</t>
  </si>
  <si>
    <t>Пластика соска (восстановление местными тканями) с 2-х сторон</t>
  </si>
  <si>
    <t>Пластика соска (восстановление местными тканями) с 1-ой стороны</t>
  </si>
  <si>
    <t>Коррекция втянутого соска с 2-х сторон</t>
  </si>
  <si>
    <t>Коррекция втянутого соска с 1-ой стороны</t>
  </si>
  <si>
    <t>Уменьшение ареол с 2-х сторон</t>
  </si>
  <si>
    <t>Уменьшение ареол с 1-ой стороны</t>
  </si>
  <si>
    <t>Субкутанная мастэктомия при гинекомастии с 2-х сторон (без липосакции)</t>
  </si>
  <si>
    <t>Субкутанная мастэктомия при гинекомастии с 1-ой стороны (без липосакции)</t>
  </si>
  <si>
    <t>Субкутанная мастэктомия при гинекомастии с 2-х сторон (с липосакцией)</t>
  </si>
  <si>
    <t>Субкутанная мастэктомия при гинекомастии с 1-ой стороны (с липосакцией)</t>
  </si>
  <si>
    <t>Субкутанная мастэктомия при множественных фиброаденомах с 1-й стороны</t>
  </si>
  <si>
    <t>Субкутанная мастэктомия при множественных фиброаденомах с 2-х сторон</t>
  </si>
  <si>
    <t>Восстановительная маммопластика торако-дорзальным кожно-мышечным лоскутом (ТДЛ) (с 1-й стороны)</t>
  </si>
  <si>
    <t>Восстановительная маммопластика абдоминальным кожно-мышечным лоскутом (TRAM) (с 1-й стороны)</t>
  </si>
  <si>
    <t>Восстановительная маммопластика расщепленным абдоминальным кожно-мышечным лоскутом (TRAM) (с 2-х сторон)</t>
  </si>
  <si>
    <t>Абдоминопластика</t>
  </si>
  <si>
    <t>Абдоминопластика с установкой сетчатых имплантатов</t>
  </si>
  <si>
    <t>Дермолипэктомия</t>
  </si>
  <si>
    <t>Липосакция (1 зона)</t>
  </si>
  <si>
    <t>Удаление геля из различных участков туловища и конечностей (1 зона)</t>
  </si>
  <si>
    <t>Пластика кончика носа</t>
  </si>
  <si>
    <t>Коррекция крыльев носа</t>
  </si>
  <si>
    <t>Ринопластика (БСИ)</t>
  </si>
  <si>
    <t>Повторная ринопластика</t>
  </si>
  <si>
    <t>Забор реберного или ушного хряща</t>
  </si>
  <si>
    <t>Риносептопластика</t>
  </si>
  <si>
    <t>Повторная риносептопластика</t>
  </si>
  <si>
    <t>Репозиция костей носа</t>
  </si>
  <si>
    <t>Удаление геля из губ (2-х)</t>
  </si>
  <si>
    <t>Удаление геля из 1-ой губы</t>
  </si>
  <si>
    <t>Удаление комков Биша с 2-х сторон</t>
  </si>
  <si>
    <t>Липофилинг (1 зона) на лице</t>
  </si>
  <si>
    <t>Липофилинг (1 зона) на теле</t>
  </si>
  <si>
    <t>Имплантация мезонитей (за 1 нить, без стоимости нитей)</t>
  </si>
  <si>
    <t>Верхняя блефаропластика (I категория сложности)</t>
  </si>
  <si>
    <t>Нижняя блефаропластика (I категория сложности)</t>
  </si>
  <si>
    <t>Трансконъюнктивальная блефаропластика (I категория сложности)</t>
  </si>
  <si>
    <t>Европеизация восточных глаз</t>
  </si>
  <si>
    <t>Лифтинг шеи</t>
  </si>
  <si>
    <t>Подтяжка средней зоны лица (без SMAS)</t>
  </si>
  <si>
    <t>Подтяжка нижней и средней зоны лица (без SMAS)</t>
  </si>
  <si>
    <t>Подтяжка нижней и средней зоны лица (SMAS)</t>
  </si>
  <si>
    <t>Эдоскопическая подтяжка средней зоны лица</t>
  </si>
  <si>
    <t>Эндоскопическая подтяжка лба (без ст-ти эндотинов)*</t>
  </si>
  <si>
    <t>Эндоскопическая подтяжка лба + височная область</t>
  </si>
  <si>
    <t>Эндопротезирование подбородка (БСИ)*</t>
  </si>
  <si>
    <t>Отопластика с 2-х сторон (I категория сложности)</t>
  </si>
  <si>
    <t>Отопластика с 1-ой стороны (I категория сложности)</t>
  </si>
  <si>
    <t>Пластика мочки (порванная) 1 ухо</t>
  </si>
  <si>
    <t>Реконструктивно-пластические операции при деформации стоп (2 стопы)</t>
  </si>
  <si>
    <t>Реконструктивно-пластические операции при деформации стоп (1 стопа)</t>
  </si>
  <si>
    <t>Брахиопластика с 2-х сторон</t>
  </si>
  <si>
    <t>Брахиопластика с 1-ой стороны</t>
  </si>
  <si>
    <t>Хирургическая коррекция избытков кожи внутренней поверхности бедра с 2-х сторон</t>
  </si>
  <si>
    <t>Хирургическая коррекция избытков кожи внутренней поверхности бедра с 1-ой стороны</t>
  </si>
  <si>
    <t>Подтяжка ягодиц</t>
  </si>
  <si>
    <t>Увеличение ягодиц с 2-х сторон (БСИ)</t>
  </si>
  <si>
    <t>Увеличение ягодиц с 1-ой стороны (БСИ)</t>
  </si>
  <si>
    <t>Увеличение объема голени с 2-х сторон (БСИ)</t>
  </si>
  <si>
    <t>Увеличение объема голени с 1-й стороны (БСИ)</t>
  </si>
  <si>
    <t>Торсопластика</t>
  </si>
  <si>
    <t>Интимная пластика (уменьшение малых половых губ)</t>
  </si>
  <si>
    <t>Эндолифтинг молочной железы (с одной стороны) (I категория сложности)</t>
  </si>
  <si>
    <t>Эндолифтинг молочных желез (с двух сторон) (I категория сложности)</t>
  </si>
  <si>
    <t>Круговая подтяжка лица</t>
  </si>
  <si>
    <t>Хейлопластика - пластика губ</t>
  </si>
  <si>
    <t>Булхорн - пластика верхней губы</t>
  </si>
  <si>
    <t>Корнер лифт - поднятие уголков губ</t>
  </si>
  <si>
    <t>Лечение гинекомастии</t>
  </si>
  <si>
    <t>Увеличение молочных желез с 1-й стороны ( БСИ )</t>
  </si>
  <si>
    <t>Эндоскопическое увеличение молочных желез с 1-ой стороны (БСИ)</t>
  </si>
  <si>
    <t>Замена имплантатов молочных желез с капсулэктомией с 1-ой стороны (БСИ)</t>
  </si>
  <si>
    <t>Подтяжка молочных желез с 1-й стороны</t>
  </si>
  <si>
    <t>Липофилинг молочных желез с 1-й стороны</t>
  </si>
  <si>
    <t>Пластика соска (восстановление местными тканями) с 1-й стороны</t>
  </si>
  <si>
    <t>Коррекция втянутого соска с 1-й стороны</t>
  </si>
  <si>
    <t>Уменьшение ареол с 1-й стороны</t>
  </si>
  <si>
    <t>Субкутанная мастэктомия при гинекомастии с 1-й стороны (без липосакции)</t>
  </si>
  <si>
    <t>Субкутанная мастэктомия при гинекомастии с 1-й стороны (с липосакцией)</t>
  </si>
  <si>
    <t>Септопластика (II категория сложности)</t>
  </si>
  <si>
    <t>Удаление геля из 1-й губы</t>
  </si>
  <si>
    <t>Верхняя блефаропластика (II категория сложности)</t>
  </si>
  <si>
    <t>Нижняя блефаропластика (II категория сложности)</t>
  </si>
  <si>
    <t>Эндоскопическая подтяжка лба (без ст-ти эндотинов)</t>
  </si>
  <si>
    <t>Эндопротезирование подбородка (БСИ)</t>
  </si>
  <si>
    <t>Реконструктивно-пластические операции при деформации стоп ( 1 стопа)</t>
  </si>
  <si>
    <t>Брахиопластика с 1-й стороны</t>
  </si>
  <si>
    <t>Хирургическая коррекция избытков кожи внутренней поверхности бедра с 1-й стороны</t>
  </si>
  <si>
    <t>Увеличение ягодиц с 1-й стороны (БСИ)</t>
  </si>
  <si>
    <t>Интимная пластика коррекция 1-й малой половой губы</t>
  </si>
  <si>
    <t>Установка внутрижелудочного баллона при ожирении (без стоимости баллона)</t>
  </si>
  <si>
    <t>Удаление внутрижелудочного баллона при ожирении</t>
  </si>
  <si>
    <t>Эндолифтинг молочной железы (с одной стороны) (II категория сложности)</t>
  </si>
  <si>
    <t>Эндолифтинг молочных желез (с двух сторон) (II категория сложности)</t>
  </si>
  <si>
    <t>Увеличение молочных желез с 2-х сторон (без стоимости имплантатов)</t>
  </si>
  <si>
    <t>Пластика соска (восстановление местн. тканями) с 1-й стороны</t>
  </si>
  <si>
    <t>Септопластика (III категория сложности)</t>
  </si>
  <si>
    <t>Подтяжка нижней и средней зоны лица ( SMAS)</t>
  </si>
  <si>
    <t>Эндоскопическая подтяжка лба + височсная область</t>
  </si>
  <si>
    <t>Реконструктивно-пластические операции при деформации (2 стопы)</t>
  </si>
  <si>
    <t>Эндолифтинг молочной железы (с одной стороны) (III категория сложности)</t>
  </si>
  <si>
    <t>Эндолифтинг молочных желез (с двух сторон) (III категория сложности)</t>
  </si>
  <si>
    <t>Взятие крови из пальца для гематологических исследований</t>
  </si>
  <si>
    <t>Обработка венозной крови, включая регистрацию (получ. плазмы и сывор. крови)</t>
  </si>
  <si>
    <t>Клинический анализ крови развернутый (лейкоформула, СОЭ)</t>
  </si>
  <si>
    <t>Подсчет ретикулоцитов</t>
  </si>
  <si>
    <t>Определение скорости оседания эритроцитов (СОЭ)</t>
  </si>
  <si>
    <t>Подсчет эритроцитов с базофильной зернистостью</t>
  </si>
  <si>
    <t>Исследование крови на малярийные паразиты</t>
  </si>
  <si>
    <t>Клинический анализ крови (основных показателей без СОЭ и лейкоформулы)</t>
  </si>
  <si>
    <t>Подсчет тромбоцитов по Фонио</t>
  </si>
  <si>
    <t>Подсчет лейкоцитарной формулы</t>
  </si>
  <si>
    <t>Подсчет лейкоцитарной формулы для гематологических больных</t>
  </si>
  <si>
    <t>Время свертываемости</t>
  </si>
  <si>
    <t>Время кровотечения</t>
  </si>
  <si>
    <t>Клинический анализ крови (СОЭ)</t>
  </si>
  <si>
    <t>Общий анализ мочи</t>
  </si>
  <si>
    <t>Определение глюкозы (количественное) в моче</t>
  </si>
  <si>
    <t>Определение белка Бенс-Джонса в моче</t>
  </si>
  <si>
    <t>Определение белка в моче (количественное)</t>
  </si>
  <si>
    <t>Определение анализа мочи по Нечипоренко (подсчет количества форменных элементов)</t>
  </si>
  <si>
    <t>Определение анализа мочи по Зимницкому</t>
  </si>
  <si>
    <t>Определение анализа мочи в 2-х порциях</t>
  </si>
  <si>
    <t>Определение анализа мочи в 3-х порциях</t>
  </si>
  <si>
    <t>Общий анализ кала</t>
  </si>
  <si>
    <t>Анализ кала на скрытую кровь</t>
  </si>
  <si>
    <t>Определение простейших в кале</t>
  </si>
  <si>
    <t>Исследование соскоба на энтеробиоз в трех препаратах</t>
  </si>
  <si>
    <t>Подсчет эритроцитов в спинномозговой жидкости</t>
  </si>
  <si>
    <t>Бактериоскопические исследования мазка отделяемого мочеполовых органов (у мужчин)</t>
  </si>
  <si>
    <t>Бактериоскопические исследования отделяемого мочеполовых органов на флору (у женщин)</t>
  </si>
  <si>
    <t>Бактериоскопическое исследование сока простаты</t>
  </si>
  <si>
    <t>Микроскопическое исследование эякулята (Спермограмма)</t>
  </si>
  <si>
    <t>Исследование экссудатов и транссудатов</t>
  </si>
  <si>
    <t>Исследование эякулята (Мар-тест)</t>
  </si>
  <si>
    <t>Исследование на демодекс</t>
  </si>
  <si>
    <t>Исследование на патогенные грибы микроскопия</t>
  </si>
  <si>
    <t>Микроскопическое исследование отделяемого мочеполовых органов на гонорею (Neisseria gonor)</t>
  </si>
  <si>
    <t>Общий анализ мокроты</t>
  </si>
  <si>
    <t>Определение метгемоглобина в крови</t>
  </si>
  <si>
    <t>Микроскопическое исследование (отделяемое, зев, нос, пазухи, мокрота, гной, пункционная жидкость)</t>
  </si>
  <si>
    <t>Определение Heliobacter pylori в кале</t>
  </si>
  <si>
    <t>Aнализ кала на кальпротектин</t>
  </si>
  <si>
    <t>Aнализ кала на панкреатическую эластазу</t>
  </si>
  <si>
    <t>Определение АЛК в моче</t>
  </si>
  <si>
    <t>Содержание углеводов в кале</t>
  </si>
  <si>
    <t>Микроскопическое исследование эозинофилов со слизистой оболочки полости носа (назальный секрет)</t>
  </si>
  <si>
    <t>Тест на Helicobacter</t>
  </si>
  <si>
    <t>Коагулологические исследования</t>
  </si>
  <si>
    <t>Определение фибринолитической активности плазмы</t>
  </si>
  <si>
    <t>Коагулограмма расширенная (с агрегацией тромбоцитов)</t>
  </si>
  <si>
    <t>Коагулограмма сокращенная (8 показателей)</t>
  </si>
  <si>
    <t>Определение протромбинового времени</t>
  </si>
  <si>
    <t>Определение активированного частичного тромбопластинового времени (АЧТВ)</t>
  </si>
  <si>
    <t>Определение тромбинового времени</t>
  </si>
  <si>
    <t>Определение растворимых комплексов фибринмонометров (РКФМ)</t>
  </si>
  <si>
    <t>Определение антитромбина III</t>
  </si>
  <si>
    <t>Определение содержания фибриногена в крови</t>
  </si>
  <si>
    <t>Аггрегация тромбоцитов, стимулированная АДФ</t>
  </si>
  <si>
    <t>Определение Д-димера в крови (экспресс-методом)</t>
  </si>
  <si>
    <t>Определение Д-димера в крови</t>
  </si>
  <si>
    <t>Определение глюкозы в крови</t>
  </si>
  <si>
    <t>Определение холестерина в крови</t>
  </si>
  <si>
    <t>Определение триглицеридов в крови</t>
  </si>
  <si>
    <t>Определение общего белка в крови</t>
  </si>
  <si>
    <t>Определение белковых фракций сыворотки крови</t>
  </si>
  <si>
    <t>Определение мочевины в крови</t>
  </si>
  <si>
    <t>Определение креатинина в крови</t>
  </si>
  <si>
    <t>Определение общего кальция в крови</t>
  </si>
  <si>
    <t>Определение натрия в крови</t>
  </si>
  <si>
    <t>Определение калия в крови</t>
  </si>
  <si>
    <t>Определение хлора в крови</t>
  </si>
  <si>
    <t>Определение общего железа в крови</t>
  </si>
  <si>
    <t>Определение фосфора в крови</t>
  </si>
  <si>
    <t>Определение креатинфосфокиназы в крови</t>
  </si>
  <si>
    <t>Определение активности альфа-амилазы в кров</t>
  </si>
  <si>
    <t>Определение щелочной фосфатазы в крови</t>
  </si>
  <si>
    <t>Определение активности гаммаглютамилтранспептидазы в крови</t>
  </si>
  <si>
    <t>Определение активности лактатдегидрогеназы в крови</t>
  </si>
  <si>
    <t>Определение альбумина в крови</t>
  </si>
  <si>
    <t>Определение общего билирубина в крови</t>
  </si>
  <si>
    <t>Определение фракций билирубина в крови</t>
  </si>
  <si>
    <t>Определение показателей кисл.-основного равновесия</t>
  </si>
  <si>
    <t>Определение активности холинэстеразы в крови</t>
  </si>
  <si>
    <t>Определение миоглобина в крови</t>
  </si>
  <si>
    <t>Определение магния в крови</t>
  </si>
  <si>
    <t>Определение КФК-МВ в крови</t>
  </si>
  <si>
    <t>Определение липазы в крови</t>
  </si>
  <si>
    <t>Определение железосвязывающей способности</t>
  </si>
  <si>
    <t>Определение ионизированного кальция в крови</t>
  </si>
  <si>
    <t>Проба Реберга (креатинин в крови+ креатинин в моче)</t>
  </si>
  <si>
    <t>Определение мочевой кислоты в крови</t>
  </si>
  <si>
    <t>Определение гликозилированного гемоглобина в крови</t>
  </si>
  <si>
    <t>Определение лактата в крови</t>
  </si>
  <si>
    <t>Определение кислой фосфатазы в крови</t>
  </si>
  <si>
    <t>Определение тропонина в крови (экспресс-методом) качественный тест</t>
  </si>
  <si>
    <t>Определение тропонина в крови</t>
  </si>
  <si>
    <t>Определение фолиевой кислоты в крови</t>
  </si>
  <si>
    <t>Определение микроальбумина мочи</t>
  </si>
  <si>
    <t>Определение волчаночного антикоагулянта в крови</t>
  </si>
  <si>
    <t>Определение содержание витамина В12 в крови</t>
  </si>
  <si>
    <t>Определение ферритина в крови</t>
  </si>
  <si>
    <t>Глюкозотолерантный тест</t>
  </si>
  <si>
    <t>Определение трансферрина в крови</t>
  </si>
  <si>
    <t>Маркер костной резорбции b-Cross Laps (С-концевой телопептид)</t>
  </si>
  <si>
    <t>Определение маркера формирования костного матрикса P1NP (N-терминальный пропептид проколлагена 1 типа, Total P1NP)</t>
  </si>
  <si>
    <t>Определение панкреатической амилазы в крови</t>
  </si>
  <si>
    <t>Определение изофермента лактатдегидрогеназы в крови</t>
  </si>
  <si>
    <t>Определение липопротеидов высокой плотности (ЛПВП) в крови</t>
  </si>
  <si>
    <t>Определение липопротеидов низкой плотности (ЛПНП) в крови</t>
  </si>
  <si>
    <t>Индекс атерогенности (холестерин, ЛПНП, ЛПВП)</t>
  </si>
  <si>
    <t>Определение иммуноглобулинов A, M, G</t>
  </si>
  <si>
    <t>Определение церулоплазмина в крови</t>
  </si>
  <si>
    <t>Определение цистатина С в крови</t>
  </si>
  <si>
    <t>Определение гомоцистеина в крови</t>
  </si>
  <si>
    <t>Определение гаптоглобина в крови</t>
  </si>
  <si>
    <t>Эозинофильный катионный белок</t>
  </si>
  <si>
    <t>Определение креатинина в моче</t>
  </si>
  <si>
    <t>Определение мочевины в моче</t>
  </si>
  <si>
    <t>Определение мочевой кислоты в моче</t>
  </si>
  <si>
    <t>Определение общего кальция в моче</t>
  </si>
  <si>
    <t>Определение хлоридов в моче</t>
  </si>
  <si>
    <t>Определение активности -амилазы в моче</t>
  </si>
  <si>
    <t>Определение свинца в моче</t>
  </si>
  <si>
    <t>Определение фосфора в моче</t>
  </si>
  <si>
    <t>Гистологические исследования</t>
  </si>
  <si>
    <t>Исследование операционного и биопсийного материала 1 категории сложности</t>
  </si>
  <si>
    <t>Исследование операционного и биопсийного материала 2 категории сложности</t>
  </si>
  <si>
    <t>Исследование операционного и биопсийного материала 3 категории сложности</t>
  </si>
  <si>
    <t>Исследование операционного и биопсийного материала 4 категории сложности</t>
  </si>
  <si>
    <t>Исследование материала, полученного при хирургических вмешательствах и других срочных исследованиях</t>
  </si>
  <si>
    <t>Определение ДНК одного микроорганизма в любом биологическом материале методом полимеразной-цепной реакции (Коэкспрессия онкобелков p16/Ki67)</t>
  </si>
  <si>
    <t>Гистологическое исследoвание одного тканевого фрагмента биопсийного (операционного и диагностического) материала с применением дополнительных гистологических и/или гистохимических окрашиваний, а также декальцинации</t>
  </si>
  <si>
    <t>Гормональные исследования</t>
  </si>
  <si>
    <t>Определение паратиреоидного гормона в крови</t>
  </si>
  <si>
    <t>Определение соматотропного гормона в крови (СТГ)</t>
  </si>
  <si>
    <t>Определение инсулина в крови</t>
  </si>
  <si>
    <t>Определение антител к тиреопероксидазе (АТкТПО)</t>
  </si>
  <si>
    <t>Определение свободного Т3 в крови</t>
  </si>
  <si>
    <t>Определение свободного Т4 в крови</t>
  </si>
  <si>
    <t>Определение общего Т4 в крови</t>
  </si>
  <si>
    <t>Определение тиреотропного гормона в крови (ТТГ)</t>
  </si>
  <si>
    <t>Определение антител к рецепторам ТТГ (А/T р-ТТГ) в крови</t>
  </si>
  <si>
    <t>Определение эстрадиола в крови</t>
  </si>
  <si>
    <t>Определение эстриола в крови</t>
  </si>
  <si>
    <t>Определение прогестерона в крови</t>
  </si>
  <si>
    <t>Определение пролактина в крови</t>
  </si>
  <si>
    <t>Определение кортизола в крови</t>
  </si>
  <si>
    <t>Определение лютеинизирующего гормона в крови (ЛГ)</t>
  </si>
  <si>
    <t>Определение 17-гидроксипрогестерона в крови (17-ОН прогестерон)</t>
  </si>
  <si>
    <t>Определение фолликулостимулирующего гормона в крови (ФСГ )</t>
  </si>
  <si>
    <t>Определение хорионического гонадотропина в крови (ХГЧ)</t>
  </si>
  <si>
    <t>Определение тестостерона в крови</t>
  </si>
  <si>
    <t>Определение плацентарного антигена в крови</t>
  </si>
  <si>
    <t>Определение серотонина (катехоламины) в крови</t>
  </si>
  <si>
    <t>Определение гистамина в крови</t>
  </si>
  <si>
    <t>Определение остеокальцина в крови</t>
  </si>
  <si>
    <t>Определение дегидроэпиандростерона в крови (ДЭА)</t>
  </si>
  <si>
    <t>Определение витамина D3 (25-OH)</t>
  </si>
  <si>
    <t>Определение глобулина, связывающего половые гормоны ГСПГ (SHBG)</t>
  </si>
  <si>
    <t>Определение эритропоэтина в крови</t>
  </si>
  <si>
    <t>Определение паратгормона в крови</t>
  </si>
  <si>
    <t>Определение тиреоглобулина в крови (ТГ)</t>
  </si>
  <si>
    <t>Определение липопротеина А в крови</t>
  </si>
  <si>
    <t>Определение аполипопротеина А1 в крови</t>
  </si>
  <si>
    <t>Определение аполипопротеина В в крови</t>
  </si>
  <si>
    <t>Определение С-пептида в крови</t>
  </si>
  <si>
    <t>Определение антител к тиреоглобулину в крови</t>
  </si>
  <si>
    <t>Анти-Мюллеров гормон (АМГ, AMH, anti-Mullerian hormone, МIS, Mullerian Inhibiting Substance)</t>
  </si>
  <si>
    <t>Определение ингибина В в крови (inhibin В)</t>
  </si>
  <si>
    <t>Определение натриуретического гормона (В-типа) N-концевой пропептид (NT-proBNP, N-terminal pro-brain natriuretic peptide, pro-B-type natriuretic peptide)</t>
  </si>
  <si>
    <t>T-Uptake (Тироксин связывающая способность сыворотки или плазмы человека)</t>
  </si>
  <si>
    <t>Индекс здоровья простаты (phi). Оценка вероятности наличия рака предстательной железы</t>
  </si>
  <si>
    <t>Определение 17-КС (суточная моча)</t>
  </si>
  <si>
    <t>Определение свободного тестостерона</t>
  </si>
  <si>
    <t>Определение проинсулина в крови</t>
  </si>
  <si>
    <t>Определение лептина в крови</t>
  </si>
  <si>
    <t>Определение альдостерона в крови</t>
  </si>
  <si>
    <t>Определение ренина в крови</t>
  </si>
  <si>
    <t>Иммунологические исследования</t>
  </si>
  <si>
    <t>Определение антител к ВИЧ инфекции</t>
  </si>
  <si>
    <t>Определение антиспермальных антител IgG</t>
  </si>
  <si>
    <t>Исследование на сифилис. Микрореакция (МР)</t>
  </si>
  <si>
    <t>Определение антител к вирусу кори IgM</t>
  </si>
  <si>
    <t>Исследование на сифилис (ИФА)</t>
  </si>
  <si>
    <t>Определение активности анти-О-стрептолизина в крови</t>
  </si>
  <si>
    <t>Определение С-реактивного белка в крови (качественно, в титрах)</t>
  </si>
  <si>
    <t>Определение ревматоидного фактора в крови</t>
  </si>
  <si>
    <t>Определение группы крови</t>
  </si>
  <si>
    <t>Определение резус-фактора</t>
  </si>
  <si>
    <t>Определение антиэритроцитарных антител</t>
  </si>
  <si>
    <t>Определение титра антиэритроцитарных антител</t>
  </si>
  <si>
    <t>Определение антител к гельминтам-эхинококк в крови</t>
  </si>
  <si>
    <t>Определение антител к ядерному антигену вируса Эпштейна-Барр (anti-EBV-EBNA), IgG</t>
  </si>
  <si>
    <t>Определение антитела к раннему антигену вируса Эпштейна-Барр (anti-EBV-EA), IgG</t>
  </si>
  <si>
    <t>Прямая проба Кумбса</t>
  </si>
  <si>
    <t>Непрямая проба Кумбса</t>
  </si>
  <si>
    <t>Определение антител к ядерным антигенам (ANA), IgG, 25 антигенов: нуклеосомы, dsDNA, гистоны, Sm, RNP, Sm/RNP, SSA/Ro 60kD, SSA/Ro 52kD, SSB, Scl-70, Ku, PM-Scl 100, Mi-2, Jo-1, PL-7, PL-12, SRP, рибосомы, CENP-A/B, PCNA, sp100, gp210, M2, M2/nPDC и f-актин; качественное определение</t>
  </si>
  <si>
    <t>Определение антител к трансглутаминазе IgG</t>
  </si>
  <si>
    <t>Определение антител к токсоплазме gondii IqA</t>
  </si>
  <si>
    <t>Определение антител к токсоплазме gondii IqG</t>
  </si>
  <si>
    <t>Определение антител к бета-клеткам поджелудочной железы (ICA)</t>
  </si>
  <si>
    <t>Определение антител к модифицированному цитрулиновому виментину (anti-MCV)</t>
  </si>
  <si>
    <t>Определение антител к возбудителю туляремии</t>
  </si>
  <si>
    <t>Определение антител к возбудителю листериоза кровь</t>
  </si>
  <si>
    <t>ФиброМакс (диагностика заболевания печени)</t>
  </si>
  <si>
    <t>Фибро/Акти тест (диагностика заболевания печени)</t>
  </si>
  <si>
    <t>Определение антител к хламидиям pneumoniae IqA</t>
  </si>
  <si>
    <t>Определение антител к хламидиям pneumoniae IqG</t>
  </si>
  <si>
    <t>Определение C-реактивного белка высокочувствительным методом (количественно)</t>
  </si>
  <si>
    <t>Исследование на сифилис с трепонемным антигеном (РПГА)</t>
  </si>
  <si>
    <t>Определение келл-фактора экспресс методом</t>
  </si>
  <si>
    <t>Определение антител на кандидоз IgA</t>
  </si>
  <si>
    <t>Определение антител на кандидоз IgG</t>
  </si>
  <si>
    <t>Определение антител к лямблиям в крови</t>
  </si>
  <si>
    <t>Определение антител к гельминтам в крови (комплексный метод)</t>
  </si>
  <si>
    <t>Определение антител к гельминтам-описторхис в крови</t>
  </si>
  <si>
    <t>Определение антител к гельминтам-токсокары в крови</t>
  </si>
  <si>
    <t>Определение антител к гельминтам-трихинелла в крови</t>
  </si>
  <si>
    <t>Определение антител к аскаридам в крови</t>
  </si>
  <si>
    <t>Определение клещевого боррелиоза ЛаймБест IgM</t>
  </si>
  <si>
    <t>Определение клещевого боррелиоза ЛаймБест IgG</t>
  </si>
  <si>
    <t>Определение вируса Варицелла-Зостер (Varicella-Zoster virus,VZV), IgM</t>
  </si>
  <si>
    <t>Определение вируса Варицелла-Зостер (Varicella-Zoster virus,VZV), IgG</t>
  </si>
  <si>
    <t>Определение прокальцитонина ПКТ</t>
  </si>
  <si>
    <t>Определение аспергиллеза а/m IgM</t>
  </si>
  <si>
    <t>Определение аспергиллеза, a/m IgG</t>
  </si>
  <si>
    <t>Групповая принадлежность с фенотипированием эритроцитов по антигенам (С;c; E;e; Cw; K;k )</t>
  </si>
  <si>
    <t>Определение крови на антитела к цистицеркам</t>
  </si>
  <si>
    <t>Определение крови на антитела к шистосомам</t>
  </si>
  <si>
    <t>Определение антител к фосфолипидам</t>
  </si>
  <si>
    <t>Определение антител к антигенам мембраны митохондрий (AMA-M2)</t>
  </si>
  <si>
    <t>Определение антител к микросомальной фракции печени и почек (LKM-1)</t>
  </si>
  <si>
    <t>Определение антител к инсулину (IAA)</t>
  </si>
  <si>
    <t>Определение антител к вирусу Денге, IgМ</t>
  </si>
  <si>
    <t>Определение антител к вирусу Денге, IgG</t>
  </si>
  <si>
    <t>Определение вируса Западного Нила, определение антител класса IgM</t>
  </si>
  <si>
    <t>Определение вируса Западного Нила, определение антител класса IgG</t>
  </si>
  <si>
    <t>Определение антител к сахаромицетам (АSCA), IgG (диагностика болезни Крона)</t>
  </si>
  <si>
    <t>Определение антител к сахаромицетам (АSCA), IgА (диагностика болезни Крона)</t>
  </si>
  <si>
    <t>Определение профиля «Серодиагностика болезни Крона и неспецифического язвенного колита (НЯК)» (антитела к цитоплазме нейтрофилов (АНЦА, ANCA), IgG; АНЦА, IgA; АТ к сахаромицетам (ASCA) IgG, ASCA, IgА)</t>
  </si>
  <si>
    <t>Определение антител к цитоплазме нейтрофилов, IgA (АНЦА, ANCA, IgА)</t>
  </si>
  <si>
    <t>Определение анализа крови на антитела к глиадипу (IgA)</t>
  </si>
  <si>
    <t>Определение анализа крови на антитела к глиадипу (IgG)</t>
  </si>
  <si>
    <t>Определение антител к внутреннему фактору Кастла, IgG (Intrinsic Factor Antibodies, IgG)</t>
  </si>
  <si>
    <t>Определение антигена плоскоклеточной карциномы (Squamous cell carcinoma antigen, SCC, SCCA, SCC Ag)</t>
  </si>
  <si>
    <t>Определение антинуклеарного фактора (АНФ, HEp-2, титры. Антинуклеарные антитела методом непрямой иммунофлюоресценции на препаратах HEp-2-клеток; ANA IF, titers)</t>
  </si>
  <si>
    <t>Определение альфа-2 макроглобулина (alfa-2 Macroglobulin)</t>
  </si>
  <si>
    <t>Определение антител к тромбоцитам</t>
  </si>
  <si>
    <t>Гепатит А</t>
  </si>
  <si>
    <t>Определение антител класса IgM к вирусу гепатита А (Anti-HAV IgM)</t>
  </si>
  <si>
    <t>Определение антител класса IgG к вирусу гепатита А (Anti-HAV IgG)</t>
  </si>
  <si>
    <t>Гепатит В</t>
  </si>
  <si>
    <t>Определение НВS-антигена</t>
  </si>
  <si>
    <t>Определение вируса методом нейтрализации антител (подтверждающ.тест HBs Ag)</t>
  </si>
  <si>
    <t>Определение HBc антигена IgM</t>
  </si>
  <si>
    <t>Определение общих антител к HBсоr антигену</t>
  </si>
  <si>
    <t>Определение гепатита B (HBsAg) экспресс-методом</t>
  </si>
  <si>
    <t>Определение HBsAg, количественный тест</t>
  </si>
  <si>
    <t>Определение HBеAg (HBе-антиген вируса гепатита В)</t>
  </si>
  <si>
    <t>Определение вируса гепатита В (Hepatitis B Virus), качественное определение антител к поверхностному антигену</t>
  </si>
  <si>
    <t>Определение вируса гепатита В (Hepatitis B Virus), количественное определение антител к поверхностному антигену</t>
  </si>
  <si>
    <t>Определение антител класса IgM к HB-core антигену вируса гепатита В</t>
  </si>
  <si>
    <t>Гепатит C</t>
  </si>
  <si>
    <t>Определение антител к HCV антигену</t>
  </si>
  <si>
    <t>Подтверждающий тест анти - HCV (core, NS3, NS4, NS5 )</t>
  </si>
  <si>
    <t>Определенине индекса авидности анти-HCV</t>
  </si>
  <si>
    <t>Определение а-HCV экспресс-методом</t>
  </si>
  <si>
    <t>Гепатит D</t>
  </si>
  <si>
    <t>Определение вируса гепатита D, антитела класса IgM в крови</t>
  </si>
  <si>
    <t>Определение вируса гепатита D, антитела класса IgG в крови</t>
  </si>
  <si>
    <t>Гепатит E</t>
  </si>
  <si>
    <t>Определение вируса гепатита Е, качественное определение IgG антител, ИФА (anti-HEV IgG)</t>
  </si>
  <si>
    <t>Определение вируса гепатита Е, качественное определение IgM антител, ИФА (anti-HEV IgM)</t>
  </si>
  <si>
    <t>Онкомаркеры</t>
  </si>
  <si>
    <t>Определение CA-125 в крови</t>
  </si>
  <si>
    <t>Определение CA 15-3 в крови</t>
  </si>
  <si>
    <t>Определение CA 72-4 в крови</t>
  </si>
  <si>
    <t>Определение CYFRA 21-1 в крови</t>
  </si>
  <si>
    <t>Определение S 100 в крови</t>
  </si>
  <si>
    <t>Определение HE4 в крови</t>
  </si>
  <si>
    <t>ПЦР-диагностика</t>
  </si>
  <si>
    <t>Определение РНК ВИЧ, количественный</t>
  </si>
  <si>
    <t>Исследование фрагментации ДНК в сперматозоидах методом TUNEL</t>
  </si>
  <si>
    <t>Определение Болезни Крона</t>
  </si>
  <si>
    <t>Определение Синдрома Жильбера (ПЦР диагностики)</t>
  </si>
  <si>
    <t>Определение SNP в гене IL28B человека (ПЦР диагностика)</t>
  </si>
  <si>
    <t>Определение РНК Rotavirus / Astrovirus / Norovirus / Enterovirus</t>
  </si>
  <si>
    <t>Определение антител к односпиральной ДНК (a-ssDNA)</t>
  </si>
  <si>
    <t>Определение антител к двухспиральной ДНК (a-dsDNA)</t>
  </si>
  <si>
    <t>Определение расширенного исследования генов системы гемостаза: F2, F5, MTHFR, MTR, MTRR, F13, FGB, ITGA2, ITGВ3, F7, РAI-1</t>
  </si>
  <si>
    <t>Определение Тромбозов: расширенная панель (гены F2, F5, MTHFR, MTRR, МTR)</t>
  </si>
  <si>
    <t>Определение Сердечно-сосудистых заболеваний (гены ACE, AGT, F2, F5, ApoE, MTHFR, MTRR, MTR, NOS3, ITGB3, ITGA2, GP1BA, FGВ)</t>
  </si>
  <si>
    <t>Определение наследственной предрасположенность к сахарному диабету I типа по трем локусам генов системы HLA II класса (DRB1, DQA1, DQВ1)</t>
  </si>
  <si>
    <t>Определение Болезни Крона (гены DLG5, NOD2, OCTN1, ОCTN2)</t>
  </si>
  <si>
    <t>Определение Остеопороза: сокращённая панель (гены CALCR, COL1А1)</t>
  </si>
  <si>
    <t>Определение Артериальной гипертензии, связанная с нарушениями в ренинангиотензиновой системе (гены ACE, AGТ)</t>
  </si>
  <si>
    <t>Определение гиперагрегации тромбоцитов (гены ITGA2, GP1BА)</t>
  </si>
  <si>
    <t>Определение Tромбозов: сокращённая панель (гены F2, F5)</t>
  </si>
  <si>
    <t>Определение артериальной гипертензии (полная панель) (гены ACE, AGT, NОS3)</t>
  </si>
  <si>
    <t>Определение ингибиторов АПФ, флувастатин, блокаторы рецепторов ATII. Определение наличия полиморфизма в гене ангиотензин-превращающего фермента (ACЕ)</t>
  </si>
  <si>
    <t>Определение ишемического инсульта (гены ITGB3, ITGA2, GP1BA, FGВ)</t>
  </si>
  <si>
    <t>Определение ИБС, инфаркт миокарда (гены ITGA2, GP1BA, ACE, AGT, NOS3, ApoЕ)</t>
  </si>
  <si>
    <t>Определение алкоголизма и наркомании – склонности к развитию: полная панель (гены DAT, OPRM1, ANKK1, ALDH2, ADН2)</t>
  </si>
  <si>
    <t>Определение остеопороза: полная панель (гены CALCR, COL1А1, VDR)</t>
  </si>
  <si>
    <t>Определение интерлейкина 28 бета – IL28B, генотипирование (исследование генетических маркеров определяющих эффективность лечения хронического гепатита C интерфероном и рибавирином)</t>
  </si>
  <si>
    <t>Определение аспирина и плавикса. Определение наличия полиморфизма в гене тромбоцитарного рецептора фибриногена (ITGB3)</t>
  </si>
  <si>
    <t>Определение диабета инсулиннезависимых (Diabetes mellitus type 2), ADAMTS9, KCNJ11, KCNQ1, PPАRG</t>
  </si>
  <si>
    <t>Определение нестероидных противовоспалительных препаратов. Генетический маркёр повышенного риска развития побочных реакций в форме желудочных кровотечений при приеме НПВП (ибупрофен, теноксикам, напроксен, НО НЕ диклофенак). Определение наличия полиморфизмов в гене цитохрома CYP2C9.</t>
  </si>
  <si>
    <t>Определение изониазида. Oпределение наличия полиморфизмов гена N-ацетилтрансферазы 2 (NAT2)</t>
  </si>
  <si>
    <t>Определение гипокалиемического периодического паралича, экзoны 12, 18, 19 гена SCN4A м.</t>
  </si>
  <si>
    <t>Определение артериальной гипертензии, связанная с нарушениями в работе эндотелиальной NО-синтазы (ген NOS3)</t>
  </si>
  <si>
    <t>Определение атеросклероза (ген ApoЕ)</t>
  </si>
  <si>
    <t>Определение болезни Альцгеймера (ген ApoЕ)</t>
  </si>
  <si>
    <t>Определение статинов. Генетические факторы уменьш. или усил. клинической эффект-ти при применении статинов. Определение наличия полиморфизмов в гене аполипопротеина Е (ApoЕ)</t>
  </si>
  <si>
    <t>Определение наследственного амилоидоза, ген TТR м.</t>
  </si>
  <si>
    <t>Определение бокового амиотрофический склероза, ген VAPВ ч.м.</t>
  </si>
  <si>
    <t>Определение болезни Вильсона-Коновалова, ген ATP7В ч.м.</t>
  </si>
  <si>
    <t>Определение варфарина: расширенная панель для подбора дозы (гены CYP2C9, VKORC1, CYP4F2, GGCХ)</t>
  </si>
  <si>
    <t>Определение сенсорной полинейропатии, ген НSN2 м.</t>
  </si>
  <si>
    <t>Определение сенсорной полинейропатии, ген NGFВ м.</t>
  </si>
  <si>
    <t>Определение Гиперкалиемического периодического паралича, экзоны 13 и 24 гена SCN4А м.</t>
  </si>
  <si>
    <t>Определение наследственной моторно-сенсорной нейропатии (болезнь Шарко-Мари-Тута) тип I, ген ЕGR2 м</t>
  </si>
  <si>
    <t>Определение наследственной моторно-сенсорной нейропатии (болезнь Шарко-Мари-Тута) тип I, ген LITАF м</t>
  </si>
  <si>
    <t>Определение наследственной моторно-сенсорной нейропатии (болезнь Шарко-Мари-Тута) тип I, ген GJВ1 м</t>
  </si>
  <si>
    <t>Определение наследственной моторно-сенсорной нейропатии (болезнь Шарко-Мари-Тута) тип I, ген PRРS1 м</t>
  </si>
  <si>
    <t>Papiloma virus 16/18 (исследование соскоба эпителиальных клеток)</t>
  </si>
  <si>
    <t>Papiloma virus 31,33,35,16,18 (исследование соскоба эпителиальных клеток)</t>
  </si>
  <si>
    <t>Дайджин тест вирус папилломы человека (ВПЧ Digene-тест, метод «гибридного захвата»; Digene HPV Test, Hybrid Capture Technology) - определение ДНК-типов низкого онкогенного риска (6/11/42/43/44 типы)</t>
  </si>
  <si>
    <t>Human Papillomavirus высокого онкогенного риска, 14 типов (16,18,31,33,35,39,45,51,52,56,58,59,66,68) типирование (кач.) ДНК</t>
  </si>
  <si>
    <t>Human Papillomavirus высокого онкогенного риска, 14 типов (16,18,31,33,35,39,45,51,52,56,58,59,66,68) скрининг (кач.) ДНК</t>
  </si>
  <si>
    <t>Типирование ДНК ВПЧ 15 типов (6, 11, 16, 18, 31,33, 35, 39, 45, 51, 52,56, 58, 59, 68) (кол)</t>
  </si>
  <si>
    <t>Типирование ДНК ВПЧ 21 тип (6, 11, 16, 18, 26, 31, 33, 35, 39, 44, 45, 51, 52, 53, 56, 58, 59, 66, 68, 73, 82) (кол)</t>
  </si>
  <si>
    <t>ДНК ВПЧ высокого риска (16,18,31,33,35,39,45,51,52,56, 58,59,68 типы) (кол)</t>
  </si>
  <si>
    <t>ВПЧ-тест расширенный (с определением количества и типа вируса)</t>
  </si>
  <si>
    <t>ВПЧ-ПАП-тест жидкостный (комплекс тестов ВПЧ расширенный с определением количества и типа вируса и ПАП-тест)</t>
  </si>
  <si>
    <t>ВПЧ-тест расширенный жидкостный (с определением количества и типа вируса)</t>
  </si>
  <si>
    <t>ПАП-тест жидкостный</t>
  </si>
  <si>
    <t>ВПЧ-тест (с определением количества и отдельным выявлением 16 и 18 типов вируса)</t>
  </si>
  <si>
    <t>Генотип вируса папилломы человека высокого канцерогенного риска (ВПЧ высокого риска) (кач.) (ПЦР)</t>
  </si>
  <si>
    <t>Определение крови на устойчивость к противовирусаным препаратам (мутации) вирусаа гепатита В</t>
  </si>
  <si>
    <t>Определение вируса гепатита С, определение РНК качественное в крови</t>
  </si>
  <si>
    <t>Определение вируса гепатита С, определение РНК количественное в крови</t>
  </si>
  <si>
    <t>Определение вируса гепатита С, определение РНК, генотипирование, в плазме крови</t>
  </si>
  <si>
    <t>Определение вируса гепатита С (ВГС), РНК, качественный формат, ультрачувствительный тест</t>
  </si>
  <si>
    <t>Определение вируса гепатита D, определение РНК качественное в крови, методом ПЦР</t>
  </si>
  <si>
    <t>Молекулярные исследования</t>
  </si>
  <si>
    <t>Гибридизация In Situ (FISH, CISH, SISH) - с применением 1 зонда (HER2, ROS1, TOPO2A)</t>
  </si>
  <si>
    <t>Химико-токсикологические исследования</t>
  </si>
  <si>
    <t>Определение наличия наркотиков в моче; качественно</t>
  </si>
  <si>
    <t>ЛМС Наркотики и психотропные вещества - скрининг (анализ мочи на опиаты, амфетамин, метамфитамин, кокаин, каннабиоиды и их метаболиты); качественно</t>
  </si>
  <si>
    <t>Каннабиоиды (марихуана) (Cannabioids (marijuana)); качественно</t>
  </si>
  <si>
    <t>Опиаты (Opiates); качественно</t>
  </si>
  <si>
    <t>Барбитураты (Barbiturates); качественно</t>
  </si>
  <si>
    <t>Этанол (алкоголь в моче) (Ethanol (alcohol urine));качественно</t>
  </si>
  <si>
    <t>«Вредные привычки» Анализ мочи на никотин, психотропные и наркотические вещества, психоактивные лекарственные препараты (никотин; психотропные и наркотические вещества, психоактивные лекарственные препараты: морфин, метадон, трамадон, метамфетамин, амфетамин, экстази-MDMA, фенциклидин, кокаин, D-пропоксифен, марихуана-канабиноиды - 11-нор-∆9 тетрагидроканнабинол-9-карбоновая кислота ТНСА, фенобарбитал, циклобарбитал, барбамил, амобарбитал, бутабарбитал, секобарбитал, феназепам, диазепам, нордиазепам, оксазепам, темазепам, а-гидроксиальпразолам, кодеин, кофеин, метаквалон) (Drug screen, nicotine, urine)</t>
  </si>
  <si>
    <t>Химико-токсикологические исследования мочи на наличие наркотических средств и других психоактивных веществ методом газовой хромотографии/масс-спектрометрии (подтверждающие)</t>
  </si>
  <si>
    <t>Химико-токсикологические исследования образца биожидкостей (кровь или моча) на наличие алкоголя методом газовой хромотографии</t>
  </si>
  <si>
    <t>Химико-токсикологические исследования наличия в организме человека 10 групп наркотических средств, психотропных веществ и их метаболитов (предварительные)</t>
  </si>
  <si>
    <t>Определение маркера злоупотребления алкоголем (CDT)</t>
  </si>
  <si>
    <t>Определение ртути в моче</t>
  </si>
  <si>
    <t>Определение свинца в крови</t>
  </si>
  <si>
    <t>Тяжелые металлы и микроэлементы (волос комплекс 25): Литий, Бор, Алюминий, Кремний, Хром, Марганец, Кобальт, Никель, Мышьяк, Селен, Кадмий, Ртуть, Свинец, Бериллий, Ванадий, Железо, Йод, Калий, Кальций, Магний, Медь, Натрий, Олово, Фосфор, Цинк</t>
  </si>
  <si>
    <t>Цитологические исследования</t>
  </si>
  <si>
    <t>Цитологическое исследование пунктатов полученных из опухоли, предопухолевых образований (кроме кожи и молочной железы ) - 1 препарат</t>
  </si>
  <si>
    <t>Цитологическое исследованиепунктатов полученных из опухоли, предопух. образований (кроме кожи и молочной железы) - 2 препарата</t>
  </si>
  <si>
    <t>Цитологическое исследование пунктатов из опухоли (кроме кожи и молочной железы) - 5 препаратов</t>
  </si>
  <si>
    <t>Цитологическое исследование пунктата полученного из опухоли, предопухлевых образований кожи и молочной железы- 2 препарата</t>
  </si>
  <si>
    <t>Цитологическое исследование пунктатов, полученных из опухоли, предопухлевых образований кожи и молочной железы - 3 препарата</t>
  </si>
  <si>
    <t>Цитологическое исследование материала, полученного при гинекологическом осмотре, (профилактическом скрининге) ПМО</t>
  </si>
  <si>
    <t>Цитологическое исследование соскобов с шейки матки и цервикального канала - 2 препарата</t>
  </si>
  <si>
    <t>Цитологическое исследование аспиратов из полости матки - 2 препарата</t>
  </si>
  <si>
    <t>Цитологическое исследование (мазки, мазки-отпечатки) состояния слизистой оболочки желудка с определением инфицирования HP</t>
  </si>
  <si>
    <t>Цитологическое исследование аспиратов из полости матки - 4 препарата</t>
  </si>
  <si>
    <t>Цитологическое исследование транссудатов, экссудатов, секретов и экскретов - 1 препарат</t>
  </si>
  <si>
    <t>Цитологическое исследование транссудатов, экссудатов, секретов и экскретов - 2 препарата</t>
  </si>
  <si>
    <t>Цитологическое исследованиетранссудатов, экссудатов, секретов и экскретов - 3 препарата</t>
  </si>
  <si>
    <t>Цитологическое исследование транссудатов, экссудатов, секретов и экскретов - 4 препарата</t>
  </si>
  <si>
    <t>Цитологическое исследование транссудатов, экссудатов, секретов и экскретов - 5 препаратов</t>
  </si>
  <si>
    <t>Цитологическое исследование соскобов, отпечатков с поверхности эрозий, язв, свищей, ран и других патологически измененных поверхностей (в том числе отделяемого из сосков молочной железы).</t>
  </si>
  <si>
    <t>Жидкостная цитология. Цитологическое исследование биоматериала шейки матки (окрашивание по Папаниколау, технология NovaPrep ®)</t>
  </si>
  <si>
    <t xml:space="preserve">Бактериологические исследования </t>
  </si>
  <si>
    <t>Посев на флору с определением чувствительности к расширенному спектру антибиотиков (моча; грудное молоко; эякулят; секрет предстательной железы; соскоб; мазок; желчь; мокрота)</t>
  </si>
  <si>
    <t>Микробиологическое исследование кала с идентификацией микроорганизмов, количественной характеристикой аэробных и факультативно-анаэробных (исследование на дисбактериоз)</t>
  </si>
  <si>
    <t>Микробиологическое исследование биоматериала на кандидоз</t>
  </si>
  <si>
    <t>Бактериологический мазок из зева на BL (дифтерия)</t>
  </si>
  <si>
    <t>Бактериологический посев кала на кишечную группу (ВD, Salmonella)</t>
  </si>
  <si>
    <t>Исследование на сальмонеллез (испражнения, кровь и т.д.)</t>
  </si>
  <si>
    <t>Исследование рвотных масс, промывных вод, испражнений и т.д на энтеробактериоз и кокковую группу (диагностика пищевых токсикоинфекций)</t>
  </si>
  <si>
    <t>Реакция пассивной гемагглютинации с брюшнотифозным антигеном (Salmonella typhi ) Vi-антиген</t>
  </si>
  <si>
    <t>Реакция пассивной гемагглютинации с дизентирийным антигеном "Sonna"</t>
  </si>
  <si>
    <t>Реакция пассивной гемагглютинации с дизентирийным антигеном "Flexner"</t>
  </si>
  <si>
    <t>Реакция пассивной гемагглютинации с иерсиниозным О3, О9 антигеном</t>
  </si>
  <si>
    <t>Реакция пассивной гемагглютинации на иерсиниоз с псевдотуберкулезным антигеном</t>
  </si>
  <si>
    <t>Посев на аэробные и анаэробные микроорганизмы и чувствительность к антибиотикам</t>
  </si>
  <si>
    <t>Посев на U. Urealyticum и чувствительность к антибиотикам (моча (муж.), отделяемое половых органов)</t>
  </si>
  <si>
    <t>Посев на флору и чувствительность к антибиотикам (Отделяемое половых органов)</t>
  </si>
  <si>
    <t>Посев на гонококк и чувствительность к антибиотикам (Отделяемое половых органов, глаза, пункционная жидкость)</t>
  </si>
  <si>
    <t>Посев на анаэробы и чувствительность к антибиотикам (Отделяемое половых органов, гной, пункционная жидкость)</t>
  </si>
  <si>
    <t>Посев на кампилобактер и чувствительность к антибиотикам (кал)</t>
  </si>
  <si>
    <t>Посев на Clostridium difficile и чувствительность к антибиотикам (кал, желчь)</t>
  </si>
  <si>
    <t>Посев на N. meningitidis и чувствительность к антибиотикам (зев, нос. пазухи)</t>
  </si>
  <si>
    <t>Посев на флору с определением чувствительности к расширенному спектру антибиотиков (раневое отделяемое; пазух матки, спиномозговая жидкость, пункциональная жидкость)</t>
  </si>
  <si>
    <t>Посев крови на стерильность</t>
  </si>
  <si>
    <t>Посев на гемофилы (Haemophilus influenzae типа b) с определением чувствительности к антибиотикам (мазок с задней стенки глотки)</t>
  </si>
  <si>
    <t>Посев на листерии (Listeria) с определением чувствительности к антибиотикам</t>
  </si>
  <si>
    <t>Посев на носительство золотистого стафилококка (Staphylococcus aureus) с определением чувствительности к антибиотикам</t>
  </si>
  <si>
    <t>Посев на тифо-паратифозную группу (Salmonella typhi, Salmonella paratyphi A, Salmonella paratyphi B) мазок из прямой кишки; кал</t>
  </si>
  <si>
    <t>Посев на гемолитические стрептококки  (Streptococcus pyogenes) мазок из глотки</t>
  </si>
  <si>
    <t>Исследование субпопуляций лимфоцитов, минимальная панель (subpopulations of lymphocytes in human peripheral blood) Т-лимфоциты (CD3+CD19-), отн. и абс. кол.; Т - хелперы (CD3+CD4+), отн. и абс. кол.; Т - цитотоксические лимфоциты (CD3+ CD8+), отн. и абс. кол.; Иммунорегуляторный индекс (Т-хелперы / Т-цитотоксические), (CD3+CD4+/ CD3+CD8+); В - лимфоциты (CD3-CD19+), отн. и абс. кол.; Активированные Т-лимфоциты с фенотипом (CD3+ HLA-DR+), отн. и абс. кол.; Лимфоциты с фенотипом HLA-DR+, отн. и абс. кол.; NK-клетки общие (CD3- CD16+CD56+), отн. и абс. кол.; Активированные Т-клетки с маркерами NK клеток (CD3+CD56+), отн. и абс. кол.</t>
  </si>
  <si>
    <t>Исследование субпопуляций лимфоцитов, расширенная панель (subpopulations of lymphocytes in human peripheral blood) Т-лимфоциты (CD3+CD19-), отн. и абс. кол.; Т - хелперы (CD3+CD4+), отн. и абс. кол.; Т - цитотоксические лимфоциты (CD3+ CD8+), отн. и абс. кол.; Иммунорегуляторный индекс (Т-хелперы / Т-цитотоксические), (CD3+CD4+/ CD3+CD8+); В - лимфоциты (CD3-CD19+), отн. и абс. кол.; Активированные Т-лимфоциты с фенотипом (CD3+ HLA-DR+), отн. и абс. кол.; Лимфоциты с фенотипом HLA-DR+, отн. и абс. кол.; NK-клетки общие (CD3- CD16+CD56+), отн. и абс. кол.; Активированные Т-клетки с маркерами NK клеток (CD3+CD56+),отн. и абс. кол.; NK-клетки с фенотипом (CD45+ CD3- CD56+), отн. кол-во; Маркер активации лимфоцитов CD95+, (FAS/APO-1); Активированные цитотоксические Т-лимфоциты (CD45+ CD8+ CD38+); Процент активированных Т - цитотоксических лимфоцитов с маркером CD38+; Маркер ранней активации Т-лимфоцитов с фенотипом (CD45+ CD3+ CD25+)</t>
  </si>
  <si>
    <t>Исследование субпопуляций лимфоцитов, панель 1 уровня (subpopulations of lymphocytes in human peripheral blood) Т-лимфоциты (CD3+CD19-), отн. и абс. кол.; Т - хелперы (CD3+ CD4+), отн. и абс. кол.; Т - цитотоксические лимфоциты (CD3+ CD8+), отн. и абс. кол.; Иммунорегуляторный индекс (Т-хелперы / Т - цитотоксические), (CD3+CD4+/ CD3+ CD8+); В - лимфоциты (CD3- CD19+), отн. и абс. кол.; NK-клетки общие, (CD3- CD16+ CD56+), отн. и абс. кол.</t>
  </si>
  <si>
    <t>Иммунорегуляторный индекс (Iimmunoregulatory index) Т-лимфоциты (CD3+CD19-), отн. и абс. кол.; Т - хелперы (CD3+ CD4+), отн. и абс. кол.; Т - цитотоксические лимфоциты (CD3+ CD8+), отн. и абс. кол.; Иммунорегуляторный индекс (Т-хелперы / Т - цитотоксические), (CD3+CD4+/ CD3+ CD8+)</t>
  </si>
  <si>
    <t>Исследование субпопуляций лимфоцитов, активированные лимфоциты (subpopulations of lymphocytes in human peripheral blood) Активированные Т- лимфоциты с фенотипом (CD3+ HLA-DR+), отн. и абс. кол.; Лимфоциты с фенотипом HLA-DR+, отн. и абс. кол.; Маркер активации лимфоцитов CD95+ , (FAS/APO-1); Активированные цитотоксические Т-лимфоциты (CD45+ CD8+ CD38+); Процент активированных Т - цитотоксических лимфоцитов с маркером CD38+; Маркер ранней активации, Т-лимфоциты с фенотипом (CD45+ CD3+ CD25+)</t>
  </si>
  <si>
    <t>Исследование субпопуляций лимфоцитов, «наивные» CD4+ лимфоциты/клетки памяти Т - хелперы наивные (CD4+ CD45RA+), отн. и абс. кол.; Т - хелперы активированные/памяти (CD4+ CD45R0+), отн. и абс. кол.; Отношение наивных клеток/клеток памяти</t>
  </si>
  <si>
    <t>Функциональные маркеры, CD8/CD57 Т - цитотоксические лимфоциты с фенотипом (CD45+ CD8+ CD57+), отн. кол-во; Т - цитотоксические лимфоциты с фенотипом (CD8+ CD57+), отн. кол.</t>
  </si>
  <si>
    <t>Исследование субпопуляций лимфоцитов, В1 - клетки B1 – клетки (CD45+, CD19+,CD5+) отн. и абс. кол.</t>
  </si>
  <si>
    <t>Определение С3 компонента комплемента в крови</t>
  </si>
  <si>
    <t>Определение С4 компонента комплемента в крови</t>
  </si>
  <si>
    <t>Микроскопическое исследование на эозинофилы (Мазок из носа; мазок с конъюнктивы)</t>
  </si>
  <si>
    <t>Скрининг бытовых аллергенов - домашняя пыль (D.Pteronyssimus, D.farinae, таракан) (кровь (сыворотка))</t>
  </si>
  <si>
    <t>Скрининг аллергенов микроскопических грибов (Aspergillus fumigatus, Alternaria tenuis,Cladosporium herbarum, Penicillium notatum, Candida albicans) (кровь (сыворотка))</t>
  </si>
  <si>
    <t>Скрининг аллергенов трав №1 (ежа сборная, овсяница луговая, рожь многолетняя, тимофеевка, мятлик луговой) (кровь (сыворотка))</t>
  </si>
  <si>
    <t>Скрининг аллергенов растений (амброзия высокая, полынь обыкновенная, нивяник, одуванчик, золотарник) (кровь (сыворотка))</t>
  </si>
  <si>
    <t>Скрининг аллергенов раннецветущих деревьев (ольха серая, лещина, вяз, ива, тополь) (кровь (сыворотка))</t>
  </si>
  <si>
    <t>Скрининг аллергенов поздноцветущих деревьев (клен ясенелистный, береза бородавчатая, дуб, бук крупнолистный, грецкий орех) (кровь (сыворотка))</t>
  </si>
  <si>
    <t>Фрукты (банан, апельсин, яблоко, персик) (кровь (сыворотка))</t>
  </si>
  <si>
    <t>Орехи (арахис, американский орех, фундук, миндаль, кокосовый орех) (кровь (сыворотка))</t>
  </si>
  <si>
    <t>Рыба (треска, креветки, синяя мидия, тунец, лосось) (кровь (сыворотка))</t>
  </si>
  <si>
    <t>Овощи (помидор, шпинат, капуста, красный перец) (кровь (сыворотка))</t>
  </si>
  <si>
    <t>Мясо (свинина, говядина, курятина, баранина) (кровь (сыворотка))</t>
  </si>
  <si>
    <t>Скрининг зерновых аллергенов (пшеница, рожь, ячмень, рис) (кровь (сыворотка))</t>
  </si>
  <si>
    <t>Эпителий и перхоть кошки (кровь (сыворотка))</t>
  </si>
  <si>
    <t>Шерсть собачья (кровь (сыворотка))</t>
  </si>
  <si>
    <t>Эпителий собачий (кровь (сыворотка))</t>
  </si>
  <si>
    <t>Дафния (водяная блоха) (кровь (сыворотка))</t>
  </si>
  <si>
    <t>Яичный белок (кровь (сыворотка))</t>
  </si>
  <si>
    <t>Яичный желток (кровь (сыворотка))</t>
  </si>
  <si>
    <t>Коровье молоко (кровь (сыворотка))</t>
  </si>
  <si>
    <t>Глютен (кровь (сыворотка))</t>
  </si>
  <si>
    <t>Морковь (кровь (сыворотка))</t>
  </si>
  <si>
    <t>Томаты (кровь (сыворотка))</t>
  </si>
  <si>
    <t>Апельсин (кровь (сыворотка))</t>
  </si>
  <si>
    <t>Мандарин (кровь (сыворотка))</t>
  </si>
  <si>
    <t>Киви (кровь (сыворотка))</t>
  </si>
  <si>
    <t>Яблоко (кровь (сыворотка))</t>
  </si>
  <si>
    <t>Банан (кровь (сыворотка))</t>
  </si>
  <si>
    <t>192 пищевых аллергена (кровь (сыворотка))</t>
  </si>
  <si>
    <t>88 пищевых аллергенов (кровь (сыворотка))</t>
  </si>
  <si>
    <t>Грейпфрут (кровь (сыворотка))</t>
  </si>
  <si>
    <t>Лимон (кровь (сыворотка))</t>
  </si>
  <si>
    <t>Амоксициллин (кровь (сыворотка))</t>
  </si>
  <si>
    <t>Артикаин/ультракаин (убистезин, септанест) (кровь (сыворотка))</t>
  </si>
  <si>
    <t>Лидокаин (Ксилокаин, Версатис, Геликаин, Динексан, Ликаин, Луан) (кровь (сыворотка))</t>
  </si>
  <si>
    <t>Прокаин (Новокаин, Новокаин буфус, Новокаин-Виал) (кровь (сыворотка))</t>
  </si>
  <si>
    <t>t215, Береза бородавчатая (Betula verrucosa), rBet v 1 (рекомбинантный, мажорный), Ig E, ImmunoCAP® (кровь (сыворотка))</t>
  </si>
  <si>
    <t>t221, Береза бородавчатая (Betula verrucosa), rBet v 2, rBet v 4 (рекомбинантные, минорные), Ig E, ImmunoCAP® (кровь (сыворотка))</t>
  </si>
  <si>
    <t>g213, Tимофеевка луговая (Phleum pratense), rPhl p1, rPhl p5b (рекомбинантные, мажорные), Ig E, ImmunoCAP® (кровь (сыворотка))</t>
  </si>
  <si>
    <t>g214, Tимофеевка луговая (Phleum pratense), rPhl p7, rPhl p12 (рекомбинантные, минорные), Ig E, ImmunoCAP® (кровь (сыворотка))</t>
  </si>
  <si>
    <t>Сбалансированная смесь ингаляционных аллергенов для скрининга атопии для детей старше 4 лет и взрослых, качественное определение (Phadiatop, ImmunoCAP) (кровь (сыворотка))</t>
  </si>
  <si>
    <t>Сбалансированная смесь ингаляционных и пищевых аллергенов для скрининга атопии для детей до 4 лет, качественное определение (Phadiatop, ImmunoCAP) (кровь (сыворотка))</t>
  </si>
  <si>
    <t>gx1, Пыльца злаковых трав: ежа сборная (g3, Dactylis glomerata), овсяница луговая (g4, Festuca elatior), плевел многолетний (g5, Lolium perenne), тимофеевка луговая (g6, Phleum pratense), мятлик луговой (g8, Poa pratensis). Ig E, ImmunoCAP® (кровь (сыворотка))</t>
  </si>
  <si>
    <t>wx5, Пыльца сорных трав: амброзия высокая (w1, Ambrosia elatior), полынь обыкновенная (w6, Artemisia vulgaris), нивяник обыкновенный (w7, Chrysanthemum leucanthemum), одуванчик лекарственный (w8, Taraxacum vulgare), золотарник обыкновенный (w12, Solidago virgaurea). Ig E, ImmunoCAP® (кровь (сыворотка))</t>
  </si>
  <si>
    <t>hx2, Домашняя пыль: Hollister-Stier Labs. (h2), клещ домашней пыли (d1, Dermatophagoides pteronyssinus), клещ домашней пыли (d2, Dermatophagoides farinae), таракан рыжий (i6, Blatella germanica). Ig E, ImmunoCAP® (кровь (сыворотка))</t>
  </si>
  <si>
    <t>mx1, Микроскопические грибы: Penicillium notatum (m1), Cladosporium herbarum (m2), Aspergillus fumigatus (m3), Alternaria alternata (m6). Ig E, ImmunoCAP® (кровь (сыворотка))</t>
  </si>
  <si>
    <t>g3, Ежа сборная (Dactylis glomerata), Ig E, ImmunoCAP® (кровь (сыворотка))</t>
  </si>
  <si>
    <t>g4, Овсяница луговая (Festuca pratensis), Ig E, ImmunoCAP® (кровь (сыворотка))</t>
  </si>
  <si>
    <t>g6, Тимофеевка луговая (Phleum pratense), Ig E, ImmunoCAP® (кровь (сыворотка))</t>
  </si>
  <si>
    <t>w1, Амброзия высокая (Ambrosia elatior), Ig E, ImmunoCAP® (кровь (сыворотка))</t>
  </si>
  <si>
    <t>w15, Лебеда чечевицевидная (Atriplex lentiformis), Ig E, ImmunoCAP® (кровь (сыворотка))</t>
  </si>
  <si>
    <t>w6, Полынь обыкновенная (Artemisia vulgaris), Ig E, ImmunoCAP® (кровь (сыворотка))</t>
  </si>
  <si>
    <t>t3, Береза бородавчатая (Betula verrucosa), Ig E, ImmunoCAP® (кровь (сыворотка))</t>
  </si>
  <si>
    <t>t4, Лещина обыкновенная (Corylus avellana), Ig E, ImmunoCAP® (кровь (сыворотка))</t>
  </si>
  <si>
    <t>t2, Ольха серая (Alnus incana), Ig E, ImmunoCAP® (кровь (сыворотка))</t>
  </si>
  <si>
    <t>t14, Тополь дельтовидный (Populus deltoides), Ig E, ImmunoCAP® (кровь (сыворотка))</t>
  </si>
  <si>
    <t>e3, Лошадь (Equus caballus), перхоть, Ig E, ImmunoCAP® (кровь (сыворотка))</t>
  </si>
  <si>
    <t>e6, Морская свинка (Cavia porcellus), эпителий, Ig E, ImmunoCAP® (кровь (сыворотка))</t>
  </si>
  <si>
    <t>d2, Клещ домашней пыли (Dermatophagoides farinae), Ig E, ImmunoCAP® (кровь (сыворотка))</t>
  </si>
  <si>
    <t>d1, Клещ домашней пыли (Dermatophagoides pteronyssinus), Ig E, ImmunoCAP® (кровь (сыворотка))</t>
  </si>
  <si>
    <t>k82, Латекс (Hevea brasiliensis), Ig E, ImmunoCAP® (кровь (сыворотка))</t>
  </si>
  <si>
    <t>Выезд бригады СМП на дом в пределах МКАД (продолжительность вызова до 1 часа с момента прибытия на место)</t>
  </si>
  <si>
    <t>Пребывание у пациента сверх норматива за каждые 30 минут</t>
  </si>
  <si>
    <t>Подъем/спуск пациента без грузового лифта за 1 этаж</t>
  </si>
  <si>
    <t>Медицинское сопровождение при перевозке больных бригадой СМП в пределах МКАД</t>
  </si>
  <si>
    <t>Выезд профильного специалиста на дом (добавочно к стоимости вызова)</t>
  </si>
  <si>
    <t>Взятие анализов крови на дому</t>
  </si>
  <si>
    <t>Мануальная чистка</t>
  </si>
  <si>
    <t>Магнитотерапия, Mantis (1 зона) 10 минут</t>
  </si>
  <si>
    <t>Ультразвуковая чистка</t>
  </si>
  <si>
    <t>Д'Арсонваль (волос. части головы)</t>
  </si>
  <si>
    <t>Д'Арсонваль (лицо 1 зона)</t>
  </si>
  <si>
    <t>Криомассаж лицо</t>
  </si>
  <si>
    <t>Криомассаж веки</t>
  </si>
  <si>
    <t>Микротоковая маска (дополнение к процедуре)</t>
  </si>
  <si>
    <t>Интенсивный уход для кожи с гиперпигментацией</t>
  </si>
  <si>
    <t>Интенсивный уход для проблемной кожи/кожи с акне</t>
  </si>
  <si>
    <t>Гликолевый пилинг</t>
  </si>
  <si>
    <t>Миндальный пилинг</t>
  </si>
  <si>
    <t>Молочный пилинг</t>
  </si>
  <si>
    <t>Салициловый пилинг</t>
  </si>
  <si>
    <t>Отбеливающий пилинг</t>
  </si>
  <si>
    <t>Желтый пилинг</t>
  </si>
  <si>
    <t>Массаж пластический</t>
  </si>
  <si>
    <t>Аппаратный вакуумно-роликовый массаж LPG, Mantis, 40 минут, 1 сеанс, первичный</t>
  </si>
  <si>
    <t>Аппаратный вакуумно-роликовый массаж LPG, Mantis, 40 минут, 1 сеанс, повторный</t>
  </si>
  <si>
    <t>Лимфодренаж (тело), Mantis, 25 минут, 1 сеанс, первичный</t>
  </si>
  <si>
    <t>Лимфодренаж (тело), Mantis, 25 минут, 1 сеанс, повторный</t>
  </si>
  <si>
    <t>Моделирование лица, Mantis, 1 сеанс, 15 минут</t>
  </si>
  <si>
    <t>Аппликационная анестезия (Emla, Mezoderm) 1 зона (5 мг)</t>
  </si>
  <si>
    <t>Инфильтрационная анестезия Лидокаин</t>
  </si>
  <si>
    <t>Инфильтрационная анестезия Ультракаин</t>
  </si>
  <si>
    <t>Контурная пластика (Surgiderm 24 XP - 0,8 мл)</t>
  </si>
  <si>
    <t>Контурная пластика (Surgiderm 30 XP - 0,8 мл)</t>
  </si>
  <si>
    <t>Контурная пластика (Juvederm Voluma 2,0 мл)</t>
  </si>
  <si>
    <t>Контурная пластика (Juvederm Volbella)</t>
  </si>
  <si>
    <t>Контурная пластика (Juvederm Voluma - 1,0 мл )</t>
  </si>
  <si>
    <t>Контурная пластика (Juvederm ULTRA 2 - 1,0 мл)</t>
  </si>
  <si>
    <t>Контурная пластика (Juvederm ULTRA 3 - 1,0 мл)</t>
  </si>
  <si>
    <t>Контурная пластика (Juvederm ULTRA 4 - 1,0 мл)</t>
  </si>
  <si>
    <t>Контурная пластика (Juvederm ULTRA Smile)</t>
  </si>
  <si>
    <t>Контурная пластика (Radiesse 0,8 мл)</t>
  </si>
  <si>
    <t>Контурная пластика (Radiesse 1,5 мл)</t>
  </si>
  <si>
    <t>Контурная пластика (Radiesse 3,0 мл)</t>
  </si>
  <si>
    <t>Контурная пластика (Repleri 2)</t>
  </si>
  <si>
    <t>Контурная пластика (Belotero Balance - 1,0 мл)</t>
  </si>
  <si>
    <t>Контурная пластика (Belotero Intense - 1,0 мл)</t>
  </si>
  <si>
    <t>Контурная пластика (*Канюля (1 шт.))</t>
  </si>
  <si>
    <t>БиоАрмирование кожи, тредлифтинг (Мезонити 10 шт.)</t>
  </si>
  <si>
    <t>БиоАрмирование кожи, тредлифтинг (Мезонити 20 шт.)</t>
  </si>
  <si>
    <t>БиоАрмирование кожи, тредлифтинг (Мезонити 30 шт.)</t>
  </si>
  <si>
    <t>Ботулинотерапия (Ксеомин - 1 ед.)</t>
  </si>
  <si>
    <t>Ботулинотерапия (Disport - 1 ед.)</t>
  </si>
  <si>
    <t>Ботулинотерапия (Вotox - 1 ед.)</t>
  </si>
  <si>
    <t>Ботулинотерапия (Вotox - 1 ед. (при гипергидрозе))</t>
  </si>
  <si>
    <t>Ботулинотерапия (Relatox - 1 ед.)</t>
  </si>
  <si>
    <t>Ботулинотерапия (Disport - 300 ед (при гипергидрозе))</t>
  </si>
  <si>
    <t>Ботулинотерапия (Вotox - 100 ед. (при гипергидрозе))</t>
  </si>
  <si>
    <t>Ботулинотерапия (Relatox - 100 ед (при гипергидрозе))</t>
  </si>
  <si>
    <t>Биоревитализация, мезотерапия (Mezovarton - 1,5 мл)</t>
  </si>
  <si>
    <t>Биоревитализация, мезотерапия (Juvederm Hydrate - 1,0 мл)</t>
  </si>
  <si>
    <t>Биоревитализация, мезотерапия (NCTF 135 (Filorga) - 3,0 мл)</t>
  </si>
  <si>
    <t>Биоревитализация, мезотерапия (NCTF 135 HA (Filorga) - 3,0 мл)</t>
  </si>
  <si>
    <t>Биоревитализация, мезотерапия (Fusion PPC 10 мл (коррекция локальных жировых отложений))</t>
  </si>
  <si>
    <t>Биоревитализация, мезотерапия (Fusion Radiance 5 мл (лечение гиперпигментации))</t>
  </si>
  <si>
    <t>Биоревитализация, мезотерапия (Fusion Hair 3 мл (лечение выпадения волос))</t>
  </si>
  <si>
    <t>Биоревитализация, мезотерапия (Курасен - 2 мл)</t>
  </si>
  <si>
    <t>Биоревитализация, мезотерапия (Курасен - 4 мл)</t>
  </si>
  <si>
    <t>Биоревитализация, мезотерапия (Viscoderm 0,8% - 1 мл)</t>
  </si>
  <si>
    <t>Биоревитализация, мезотерапия (Viscoderm 1,6% - 1 мл)</t>
  </si>
  <si>
    <t>Биоревитализация, мезотерапия (Viscoderm 2,0% - 1 мл)</t>
  </si>
  <si>
    <t>Биорепарация (Мезоксантин - 1,5 мл)</t>
  </si>
  <si>
    <t>Биорепарация (Коллост 7% - 1,5 мл)</t>
  </si>
  <si>
    <t>Биорепарация (Коллост 15% - 1,5 мл)</t>
  </si>
  <si>
    <t>Плазмотерапия, PRP-терапия (Лицо)</t>
  </si>
  <si>
    <t>Плазмотерапия, PRP-терапия (Лицо, шея, декольте)</t>
  </si>
  <si>
    <t>Плазмотерапия, PRP-терапия (Волосист. Часть головы)</t>
  </si>
  <si>
    <t>Плазмотерапия, PRP-терапия (Руки)</t>
  </si>
  <si>
    <t>Введение аутологичной плазмы по методу Ахмерова (1 пробирка)</t>
  </si>
  <si>
    <t>Введение препарата Лаеннек в/м (2мл)</t>
  </si>
  <si>
    <t>Введение препарата Лаеннек по БАТ (биологически активным точкам) (2мл)</t>
  </si>
  <si>
    <t>Введение препарата Лаеннек по БАТ (биологически активным точкам) (4мл)</t>
  </si>
  <si>
    <t>Введение препарата Лаеннек по БАТ (биологически активным точкам) (6мл)</t>
  </si>
  <si>
    <t>Введение препарата Лаеннек по БАТ (биологически активным точкам) (10мл)</t>
  </si>
  <si>
    <t>Введение препарата Лаеннек капельным путем в/в (4мл)</t>
  </si>
  <si>
    <t>Введение препарата Лаеннек капельным путем в/в (6мл)</t>
  </si>
  <si>
    <t>Введение препарата Лаеннек капельным путем в/в (10мл)</t>
  </si>
  <si>
    <t>Введение препарата Лаеннек капельным путем в/в (20мл)</t>
  </si>
  <si>
    <t>УЗ SMAS лифтинг (одна линия)</t>
  </si>
  <si>
    <t>УЗ SMAS лифтинг кожи лица, подбородка и шеи</t>
  </si>
  <si>
    <t>УЗ SMAS лифтинг кожи бедер (внутренняя поверхность)</t>
  </si>
  <si>
    <t>Пребывание в палате реанимации до 1 суток</t>
  </si>
  <si>
    <t>Койко-день категории 1 А (одноместная, однокомнатная, со всеми удобствами)</t>
  </si>
  <si>
    <t>Койко-день категории 2 А (двухместная, однокомнатная, со всеми удобствами)</t>
  </si>
  <si>
    <t>Койко-день категории 5 А (трехместная, однокомнатная, без удобств)</t>
  </si>
  <si>
    <t>Койко-день категории 1 Д (одноместная, однокомнатная, со всеми удобствами)</t>
  </si>
  <si>
    <t>Койко-день категории 2 Д (двухместная, однокомнатная, со всеми удобствами)</t>
  </si>
  <si>
    <t>Койко-день категории 3 Д (одноместная, однокомнатная, без удобств)</t>
  </si>
  <si>
    <t>Койко-день категории 5 Д (трехместная, однокомнатная, без удобств)</t>
  </si>
  <si>
    <t>Койко-день категории 1 Н (одноместная, однокомнатная, со всеми удобствами)</t>
  </si>
  <si>
    <t>Койко-день категории 2 Н (двухместная, однокомнатная, со всеми удобствами)</t>
  </si>
  <si>
    <t>Койко-день категории 5 Н (трехместная, однокомнатная, без удобств)</t>
  </si>
  <si>
    <t>Койко-день в палате 1 категории офтальмологического отделения</t>
  </si>
  <si>
    <t>Койко-день в палате 2 категории офтальмологического отделения</t>
  </si>
  <si>
    <t>Койко-день в палате высшей категории офтальмологического отделения</t>
  </si>
  <si>
    <t>Койко-день в палате 1 категории (одноместная, однокомнатная, со всеми удобствами)</t>
  </si>
  <si>
    <t>Койко-день в палате 2 категории (двухместная, однокомнатная, со всеми удобствами)</t>
  </si>
  <si>
    <t>Койко-день в палате 3 категории (одноместная, однокомнатная, без удобств)</t>
  </si>
  <si>
    <t>Койко-день в палате 4 категории (двухместная, однокомнатная, без удобств)</t>
  </si>
  <si>
    <t>Койко-день в палате 5 категории (трёхместная, однокомнатная, без удобств)</t>
  </si>
  <si>
    <t>Койко-день в палате 6 категории (четырёхместная, однокомнатная, без удобств)</t>
  </si>
  <si>
    <t>Койко-день в палате 7 категории (пятиместная, однокомнатная, без удобств)</t>
  </si>
  <si>
    <t>Койко-день в палате высшей категории (одноместная, двухкомнатная, со всеми удобствами)</t>
  </si>
  <si>
    <t>ДОПОЛНИТЕЛЬНО</t>
  </si>
  <si>
    <t>Курс лечения с использованием дополнительного объема медикаментов и иных средств необходимых для лечения</t>
  </si>
  <si>
    <t>Доплата за койко-день</t>
  </si>
  <si>
    <t>Сопутствующие услуги</t>
  </si>
  <si>
    <t>Предоплатная медицинская программа для частных лиц</t>
  </si>
  <si>
    <t>Предоплатная медицинская программа для организаций с числ до 100 чел</t>
  </si>
  <si>
    <t>Предоплатная медицинская программа для организаций с числ от 101 до 500 чел</t>
  </si>
  <si>
    <t>Предоплатная медицинская программа для организаций с числ свыше 500 чел</t>
  </si>
  <si>
    <t>Стерилизационная</t>
  </si>
  <si>
    <t>Паровая стерилизация изделий медицинского назначения в упаковке заказчика (1 шт.)</t>
  </si>
  <si>
    <t>Паровая стерилизация бикса (пустого) для транспортировки стерильного материала (1 шт.)</t>
  </si>
  <si>
    <t>Видеогастроскопия комфорт (под седацией)</t>
  </si>
  <si>
    <t>Видеогастроскопия комфорт (с биопсией под седацией)</t>
  </si>
  <si>
    <t>Колоноскопия под седацией</t>
  </si>
  <si>
    <t>Колоноскопия под седацией (с биопсией)</t>
  </si>
  <si>
    <r>
      <rPr>
        <b/>
        <u/>
        <sz val="10"/>
        <color theme="1"/>
        <rFont val="Arial Narrow"/>
        <family val="2"/>
        <charset val="204"/>
      </rPr>
      <t>Стоимость операций (травматология)</t>
    </r>
    <r>
      <rPr>
        <sz val="10"/>
        <color theme="1"/>
        <rFont val="Arial Narrow"/>
        <family val="2"/>
        <charset val="204"/>
      </rPr>
      <t xml:space="preserve"> указана без учёта стоимости металлоконструкций</t>
    </r>
  </si>
  <si>
    <r>
      <rPr>
        <b/>
        <sz val="10"/>
        <color theme="1"/>
        <rFont val="Arial Narrow"/>
        <family val="2"/>
        <charset val="204"/>
      </rPr>
      <t>Рентгенорафия мобильным аппаратом на месте</t>
    </r>
    <r>
      <rPr>
        <sz val="10"/>
        <color theme="1"/>
        <rFont val="Arial Narrow"/>
        <family val="2"/>
        <charset val="204"/>
      </rPr>
      <t xml:space="preserve"> дополнительно + 30% к стоимости основной услуги</t>
    </r>
  </si>
  <si>
    <r>
      <t xml:space="preserve">В стоимость </t>
    </r>
    <r>
      <rPr>
        <b/>
        <sz val="10"/>
        <color theme="1"/>
        <rFont val="Arial Narrow"/>
        <family val="2"/>
        <charset val="204"/>
      </rPr>
      <t>исследований с контрастным веществом</t>
    </r>
    <r>
      <rPr>
        <sz val="10"/>
        <color theme="1"/>
        <rFont val="Arial Narrow"/>
        <family val="2"/>
        <charset val="204"/>
      </rPr>
      <t xml:space="preserve"> влючена стоимость контраста и колбы</t>
    </r>
  </si>
  <si>
    <r>
      <rPr>
        <b/>
        <u/>
        <sz val="10"/>
        <color theme="1"/>
        <rFont val="Arial Narrow"/>
        <family val="2"/>
        <charset val="204"/>
      </rPr>
      <t>Не входит в стоимость 1 койко-дня</t>
    </r>
    <r>
      <rPr>
        <sz val="10"/>
        <color theme="1"/>
        <rFont val="Arial Narrow"/>
        <family val="2"/>
        <charset val="204"/>
      </rPr>
      <t>: лабораторные, функционально-диагностические, методы лучевой терапии, эфферентные методы терапии, инструментальные методы исследования, медикаменты.</t>
    </r>
  </si>
  <si>
    <t>Цена</t>
  </si>
  <si>
    <t>И.Н.Титова</t>
  </si>
  <si>
    <t>А.В.Потёмкин</t>
  </si>
  <si>
    <t>701001</t>
  </si>
  <si>
    <t>701002</t>
  </si>
  <si>
    <t>701005</t>
  </si>
  <si>
    <t>701021</t>
  </si>
  <si>
    <t>701022</t>
  </si>
  <si>
    <t>701027</t>
  </si>
  <si>
    <t>701041</t>
  </si>
  <si>
    <t>701042</t>
  </si>
  <si>
    <t>701046</t>
  </si>
  <si>
    <t>701047</t>
  </si>
  <si>
    <t>701048</t>
  </si>
  <si>
    <t>701051</t>
  </si>
  <si>
    <t>701052</t>
  </si>
  <si>
    <t>701056</t>
  </si>
  <si>
    <t>701057</t>
  </si>
  <si>
    <t>701058</t>
  </si>
  <si>
    <t>701071</t>
  </si>
  <si>
    <t>701072</t>
  </si>
  <si>
    <t>701077</t>
  </si>
  <si>
    <t>701078</t>
  </si>
  <si>
    <t>701079</t>
  </si>
  <si>
    <t>701091</t>
  </si>
  <si>
    <t>701092</t>
  </si>
  <si>
    <t>701097</t>
  </si>
  <si>
    <t>701098</t>
  </si>
  <si>
    <t>701099</t>
  </si>
  <si>
    <t>701101</t>
  </si>
  <si>
    <t>701102</t>
  </si>
  <si>
    <t>701107</t>
  </si>
  <si>
    <t>701108</t>
  </si>
  <si>
    <t>701111</t>
  </si>
  <si>
    <t>701112</t>
  </si>
  <si>
    <t>701118</t>
  </si>
  <si>
    <t>701119</t>
  </si>
  <si>
    <t>701121</t>
  </si>
  <si>
    <t>701135</t>
  </si>
  <si>
    <t>701136</t>
  </si>
  <si>
    <t>701141</t>
  </si>
  <si>
    <t>701142</t>
  </si>
  <si>
    <t>701147</t>
  </si>
  <si>
    <t>701148</t>
  </si>
  <si>
    <t>701149</t>
  </si>
  <si>
    <t>701150</t>
  </si>
  <si>
    <t>701151</t>
  </si>
  <si>
    <t>701152</t>
  </si>
  <si>
    <t>701157</t>
  </si>
  <si>
    <t>701161</t>
  </si>
  <si>
    <t>701162</t>
  </si>
  <si>
    <t>701167</t>
  </si>
  <si>
    <t>701168</t>
  </si>
  <si>
    <t>701169</t>
  </si>
  <si>
    <t>701171</t>
  </si>
  <si>
    <t>701172</t>
  </si>
  <si>
    <t>701173</t>
  </si>
  <si>
    <t>701174</t>
  </si>
  <si>
    <t>701191</t>
  </si>
  <si>
    <t>701192</t>
  </si>
  <si>
    <t>701197</t>
  </si>
  <si>
    <t>701198</t>
  </si>
  <si>
    <t>701199</t>
  </si>
  <si>
    <t>701211</t>
  </si>
  <si>
    <t>701212</t>
  </si>
  <si>
    <t>701218</t>
  </si>
  <si>
    <t>701219</t>
  </si>
  <si>
    <t>701221</t>
  </si>
  <si>
    <t>701222</t>
  </si>
  <si>
    <t>701227</t>
  </si>
  <si>
    <t>701241</t>
  </si>
  <si>
    <t>701242</t>
  </si>
  <si>
    <t>701255</t>
  </si>
  <si>
    <t>701256</t>
  </si>
  <si>
    <t>701257</t>
  </si>
  <si>
    <t>701261</t>
  </si>
  <si>
    <t>701262</t>
  </si>
  <si>
    <t>701267</t>
  </si>
  <si>
    <t>701269</t>
  </si>
  <si>
    <t>701270</t>
  </si>
  <si>
    <t>701271</t>
  </si>
  <si>
    <t>701272</t>
  </si>
  <si>
    <t>701277</t>
  </si>
  <si>
    <t>701278</t>
  </si>
  <si>
    <t>701301</t>
  </si>
  <si>
    <t>701302</t>
  </si>
  <si>
    <t>701307</t>
  </si>
  <si>
    <t>701311</t>
  </si>
  <si>
    <t>701312</t>
  </si>
  <si>
    <t>701321</t>
  </si>
  <si>
    <t>701322</t>
  </si>
  <si>
    <t>701331</t>
  </si>
  <si>
    <t>701332</t>
  </si>
  <si>
    <t>701337</t>
  </si>
  <si>
    <t>701338</t>
  </si>
  <si>
    <t>701361</t>
  </si>
  <si>
    <t>701362</t>
  </si>
  <si>
    <t>701371</t>
  </si>
  <si>
    <t>701372</t>
  </si>
  <si>
    <t>701377</t>
  </si>
  <si>
    <t>701378</t>
  </si>
  <si>
    <t>701379</t>
  </si>
  <si>
    <t>701411</t>
  </si>
  <si>
    <t>701412</t>
  </si>
  <si>
    <t>701417</t>
  </si>
  <si>
    <t>701421</t>
  </si>
  <si>
    <t>701422</t>
  </si>
  <si>
    <t>701425</t>
  </si>
  <si>
    <t>701426</t>
  </si>
  <si>
    <t>701427</t>
  </si>
  <si>
    <t>701428</t>
  </si>
  <si>
    <t>701429</t>
  </si>
  <si>
    <t>701431</t>
  </si>
  <si>
    <t>701432</t>
  </si>
  <si>
    <t>701438</t>
  </si>
  <si>
    <t>701439</t>
  </si>
  <si>
    <t>701441</t>
  </si>
  <si>
    <t>701442</t>
  </si>
  <si>
    <t>701447</t>
  </si>
  <si>
    <t>701449</t>
  </si>
  <si>
    <t>701450</t>
  </si>
  <si>
    <t>701458</t>
  </si>
  <si>
    <t>701459</t>
  </si>
  <si>
    <t>701461</t>
  </si>
  <si>
    <t>701462</t>
  </si>
  <si>
    <t>701471</t>
  </si>
  <si>
    <t>701472</t>
  </si>
  <si>
    <t>701473</t>
  </si>
  <si>
    <t>701474</t>
  </si>
  <si>
    <t>701475</t>
  </si>
  <si>
    <t>701476</t>
  </si>
  <si>
    <t>701477</t>
  </si>
  <si>
    <t>701481</t>
  </si>
  <si>
    <t>701482</t>
  </si>
  <si>
    <t>701546</t>
  </si>
  <si>
    <t>701547</t>
  </si>
  <si>
    <t>701551</t>
  </si>
  <si>
    <t>701552</t>
  </si>
  <si>
    <t>701553</t>
  </si>
  <si>
    <t>701554</t>
  </si>
  <si>
    <t>701555</t>
  </si>
  <si>
    <t>701556</t>
  </si>
  <si>
    <t>701557</t>
  </si>
  <si>
    <t>701581</t>
  </si>
  <si>
    <t>701614</t>
  </si>
  <si>
    <t>701615</t>
  </si>
  <si>
    <t>701617</t>
  </si>
  <si>
    <t>701618</t>
  </si>
  <si>
    <t>701619</t>
  </si>
  <si>
    <t>701621</t>
  </si>
  <si>
    <t>701622</t>
  </si>
  <si>
    <t>701641</t>
  </si>
  <si>
    <t>701645</t>
  </si>
  <si>
    <t>701646</t>
  </si>
  <si>
    <t>701651</t>
  </si>
  <si>
    <t>701655</t>
  </si>
  <si>
    <t>701656</t>
  </si>
  <si>
    <t>701657</t>
  </si>
  <si>
    <t>701667</t>
  </si>
  <si>
    <t>701669</t>
  </si>
  <si>
    <t>701670</t>
  </si>
  <si>
    <t>701675</t>
  </si>
  <si>
    <t>701676</t>
  </si>
  <si>
    <t>701677</t>
  </si>
  <si>
    <t>701678</t>
  </si>
  <si>
    <t>701681</t>
  </si>
  <si>
    <t>701735</t>
  </si>
  <si>
    <t>701736</t>
  </si>
  <si>
    <t>701754</t>
  </si>
  <si>
    <t>701785</t>
  </si>
  <si>
    <t>701786</t>
  </si>
  <si>
    <t>701787</t>
  </si>
  <si>
    <t>701789</t>
  </si>
  <si>
    <t>701790</t>
  </si>
  <si>
    <t>701791</t>
  </si>
  <si>
    <t>701792</t>
  </si>
  <si>
    <t>701793</t>
  </si>
  <si>
    <t>701830</t>
  </si>
  <si>
    <t>701832</t>
  </si>
  <si>
    <t>701833</t>
  </si>
  <si>
    <t>701834</t>
  </si>
  <si>
    <t>701835</t>
  </si>
  <si>
    <t>701901</t>
  </si>
  <si>
    <t>701902</t>
  </si>
  <si>
    <t>701930</t>
  </si>
  <si>
    <t>705141</t>
  </si>
  <si>
    <t>705142</t>
  </si>
  <si>
    <t>702001</t>
  </si>
  <si>
    <t>702002</t>
  </si>
  <si>
    <t>702003</t>
  </si>
  <si>
    <t>702004</t>
  </si>
  <si>
    <t>702008</t>
  </si>
  <si>
    <t>702011</t>
  </si>
  <si>
    <t>702012</t>
  </si>
  <si>
    <t>702013</t>
  </si>
  <si>
    <t>702017</t>
  </si>
  <si>
    <t>702014</t>
  </si>
  <si>
    <t>702045</t>
  </si>
  <si>
    <t>702046</t>
  </si>
  <si>
    <t>702051</t>
  </si>
  <si>
    <t>702081</t>
  </si>
  <si>
    <t>710001</t>
  </si>
  <si>
    <t>710002</t>
  </si>
  <si>
    <t>710021</t>
  </si>
  <si>
    <t>710022</t>
  </si>
  <si>
    <t>710023</t>
  </si>
  <si>
    <t>710999</t>
  </si>
  <si>
    <t>712001</t>
  </si>
  <si>
    <t>712002</t>
  </si>
  <si>
    <t>712003</t>
  </si>
  <si>
    <t>712004</t>
  </si>
  <si>
    <t>712005</t>
  </si>
  <si>
    <t>712006</t>
  </si>
  <si>
    <t>712007</t>
  </si>
  <si>
    <t>712008</t>
  </si>
  <si>
    <t>712009</t>
  </si>
  <si>
    <t>712010</t>
  </si>
  <si>
    <t>702031</t>
  </si>
  <si>
    <t>702071</t>
  </si>
  <si>
    <t>703001</t>
  </si>
  <si>
    <t>703002</t>
  </si>
  <si>
    <t>703005</t>
  </si>
  <si>
    <t>703006</t>
  </si>
  <si>
    <t>703007</t>
  </si>
  <si>
    <t>703008</t>
  </si>
  <si>
    <t>703009</t>
  </si>
  <si>
    <t>703010</t>
  </si>
  <si>
    <t>703012</t>
  </si>
  <si>
    <t>703013</t>
  </si>
  <si>
    <t>703014</t>
  </si>
  <si>
    <t>703015</t>
  </si>
  <si>
    <t>703016</t>
  </si>
  <si>
    <t>703017</t>
  </si>
  <si>
    <t>703018</t>
  </si>
  <si>
    <t>703019</t>
  </si>
  <si>
    <t>703021</t>
  </si>
  <si>
    <t>703022</t>
  </si>
  <si>
    <t>703023</t>
  </si>
  <si>
    <t>703024</t>
  </si>
  <si>
    <t>703025</t>
  </si>
  <si>
    <t>703026</t>
  </si>
  <si>
    <t>703027</t>
  </si>
  <si>
    <t>703028</t>
  </si>
  <si>
    <t>703029</t>
  </si>
  <si>
    <t>703030</t>
  </si>
  <si>
    <t>703032</t>
  </si>
  <si>
    <t>703037</t>
  </si>
  <si>
    <t>703039</t>
  </si>
  <si>
    <t>703041</t>
  </si>
  <si>
    <t>703042</t>
  </si>
  <si>
    <t>703043</t>
  </si>
  <si>
    <t>703050</t>
  </si>
  <si>
    <t>703051</t>
  </si>
  <si>
    <t>703052</t>
  </si>
  <si>
    <t>703053</t>
  </si>
  <si>
    <t>703054</t>
  </si>
  <si>
    <t>703055</t>
  </si>
  <si>
    <t>703056</t>
  </si>
  <si>
    <t>703072</t>
  </si>
  <si>
    <t>703074</t>
  </si>
  <si>
    <t>703081</t>
  </si>
  <si>
    <t>703082</t>
  </si>
  <si>
    <t>704001</t>
  </si>
  <si>
    <t>704002</t>
  </si>
  <si>
    <t>704004</t>
  </si>
  <si>
    <t>704005</t>
  </si>
  <si>
    <t>704007</t>
  </si>
  <si>
    <t>704013</t>
  </si>
  <si>
    <t>704014</t>
  </si>
  <si>
    <t>704015</t>
  </si>
  <si>
    <t>704016</t>
  </si>
  <si>
    <t>704031</t>
  </si>
  <si>
    <t>704032</t>
  </si>
  <si>
    <t>704033</t>
  </si>
  <si>
    <t>704034</t>
  </si>
  <si>
    <t>704062</t>
  </si>
  <si>
    <t>704071</t>
  </si>
  <si>
    <t>704072</t>
  </si>
  <si>
    <t>704073</t>
  </si>
  <si>
    <t>704074</t>
  </si>
  <si>
    <t>704081</t>
  </si>
  <si>
    <t>704085</t>
  </si>
  <si>
    <t>704091</t>
  </si>
  <si>
    <t>704095</t>
  </si>
  <si>
    <t>704099</t>
  </si>
  <si>
    <t>745706</t>
  </si>
  <si>
    <t>745707</t>
  </si>
  <si>
    <t>745708</t>
  </si>
  <si>
    <t>745709</t>
  </si>
  <si>
    <t>705004</t>
  </si>
  <si>
    <t>705008</t>
  </si>
  <si>
    <t>705009</t>
  </si>
  <si>
    <t>705014</t>
  </si>
  <si>
    <t>705015</t>
  </si>
  <si>
    <t>705016</t>
  </si>
  <si>
    <t>705017</t>
  </si>
  <si>
    <t>705021</t>
  </si>
  <si>
    <t>705027</t>
  </si>
  <si>
    <t>705037</t>
  </si>
  <si>
    <t>705055</t>
  </si>
  <si>
    <t>705151</t>
  </si>
  <si>
    <t>705152</t>
  </si>
  <si>
    <t>705153</t>
  </si>
  <si>
    <t>705154</t>
  </si>
  <si>
    <t>705155</t>
  </si>
  <si>
    <t>705156</t>
  </si>
  <si>
    <t>705157</t>
  </si>
  <si>
    <t>705158</t>
  </si>
  <si>
    <t>705159</t>
  </si>
  <si>
    <t>705160</t>
  </si>
  <si>
    <t>705171</t>
  </si>
  <si>
    <t>706004</t>
  </si>
  <si>
    <t>706008</t>
  </si>
  <si>
    <t>706009</t>
  </si>
  <si>
    <t>706012</t>
  </si>
  <si>
    <t>706013</t>
  </si>
  <si>
    <t>706014</t>
  </si>
  <si>
    <t>706017</t>
  </si>
  <si>
    <t>706021</t>
  </si>
  <si>
    <t>706028</t>
  </si>
  <si>
    <t>706031</t>
  </si>
  <si>
    <t>706035</t>
  </si>
  <si>
    <t>706036</t>
  </si>
  <si>
    <t>706044</t>
  </si>
  <si>
    <t>706059</t>
  </si>
  <si>
    <t>706060</t>
  </si>
  <si>
    <t>706066</t>
  </si>
  <si>
    <t>706067</t>
  </si>
  <si>
    <t>706068</t>
  </si>
  <si>
    <t>706069</t>
  </si>
  <si>
    <t>706070</t>
  </si>
  <si>
    <t>706071</t>
  </si>
  <si>
    <t>706074</t>
  </si>
  <si>
    <t>706075</t>
  </si>
  <si>
    <t>706076</t>
  </si>
  <si>
    <t>706079</t>
  </si>
  <si>
    <t>706080</t>
  </si>
  <si>
    <t>706093</t>
  </si>
  <si>
    <t>706094</t>
  </si>
  <si>
    <t>706095</t>
  </si>
  <si>
    <t>706098</t>
  </si>
  <si>
    <t>706099</t>
  </si>
  <si>
    <t>706101</t>
  </si>
  <si>
    <t>706901</t>
  </si>
  <si>
    <t>706906</t>
  </si>
  <si>
    <t>706907</t>
  </si>
  <si>
    <t>706913</t>
  </si>
  <si>
    <t>706915</t>
  </si>
  <si>
    <t>706917</t>
  </si>
  <si>
    <t>706918</t>
  </si>
  <si>
    <t>707003</t>
  </si>
  <si>
    <t>707005</t>
  </si>
  <si>
    <t>707007</t>
  </si>
  <si>
    <t>707008</t>
  </si>
  <si>
    <t>707009</t>
  </si>
  <si>
    <t>707012</t>
  </si>
  <si>
    <t>707014</t>
  </si>
  <si>
    <t>707016</t>
  </si>
  <si>
    <t>707017</t>
  </si>
  <si>
    <t>707019</t>
  </si>
  <si>
    <t>707021</t>
  </si>
  <si>
    <t>707027</t>
  </si>
  <si>
    <t>707029</t>
  </si>
  <si>
    <t>707032</t>
  </si>
  <si>
    <t>707035</t>
  </si>
  <si>
    <t>707037</t>
  </si>
  <si>
    <t>707038</t>
  </si>
  <si>
    <t>707039</t>
  </si>
  <si>
    <t>707040</t>
  </si>
  <si>
    <t>707041</t>
  </si>
  <si>
    <t>707045</t>
  </si>
  <si>
    <t>707047</t>
  </si>
  <si>
    <t>707048</t>
  </si>
  <si>
    <t>707052</t>
  </si>
  <si>
    <t>707053</t>
  </si>
  <si>
    <t>707062</t>
  </si>
  <si>
    <t>707066</t>
  </si>
  <si>
    <t>707068</t>
  </si>
  <si>
    <t>707083</t>
  </si>
  <si>
    <t>707090</t>
  </si>
  <si>
    <t>707100</t>
  </si>
  <si>
    <t>707101</t>
  </si>
  <si>
    <t>707109</t>
  </si>
  <si>
    <t>707117</t>
  </si>
  <si>
    <t>707122</t>
  </si>
  <si>
    <t>707123</t>
  </si>
  <si>
    <t>707124</t>
  </si>
  <si>
    <t>707125</t>
  </si>
  <si>
    <t>707126</t>
  </si>
  <si>
    <t>707127</t>
  </si>
  <si>
    <t>707135</t>
  </si>
  <si>
    <t>707140</t>
  </si>
  <si>
    <t>707141</t>
  </si>
  <si>
    <t>707144</t>
  </si>
  <si>
    <t>707145</t>
  </si>
  <si>
    <t>707146</t>
  </si>
  <si>
    <t>707148</t>
  </si>
  <si>
    <t>707149</t>
  </si>
  <si>
    <t>707150</t>
  </si>
  <si>
    <t>707151</t>
  </si>
  <si>
    <t>707154</t>
  </si>
  <si>
    <t>707155</t>
  </si>
  <si>
    <t>707156</t>
  </si>
  <si>
    <t>707157</t>
  </si>
  <si>
    <t>707158</t>
  </si>
  <si>
    <t>707174</t>
  </si>
  <si>
    <t>707182</t>
  </si>
  <si>
    <t>745801</t>
  </si>
  <si>
    <t>745803</t>
  </si>
  <si>
    <t>745804</t>
  </si>
  <si>
    <t>745805</t>
  </si>
  <si>
    <t>745806</t>
  </si>
  <si>
    <t>745807</t>
  </si>
  <si>
    <t>745808</t>
  </si>
  <si>
    <t>745811</t>
  </si>
  <si>
    <t>745812</t>
  </si>
  <si>
    <t>745813</t>
  </si>
  <si>
    <t>745814</t>
  </si>
  <si>
    <t>745815</t>
  </si>
  <si>
    <t>745816</t>
  </si>
  <si>
    <t>745817</t>
  </si>
  <si>
    <t>745818</t>
  </si>
  <si>
    <t>745819</t>
  </si>
  <si>
    <t>745820</t>
  </si>
  <si>
    <t>745821</t>
  </si>
  <si>
    <t>745822</t>
  </si>
  <si>
    <t>745823</t>
  </si>
  <si>
    <t>745824</t>
  </si>
  <si>
    <t>745825</t>
  </si>
  <si>
    <t>745826</t>
  </si>
  <si>
    <t>745828</t>
  </si>
  <si>
    <t>745830</t>
  </si>
  <si>
    <t>745838</t>
  </si>
  <si>
    <t>745839</t>
  </si>
  <si>
    <t>745840</t>
  </si>
  <si>
    <t>745841</t>
  </si>
  <si>
    <t>745842</t>
  </si>
  <si>
    <t>745843</t>
  </si>
  <si>
    <t>745844</t>
  </si>
  <si>
    <t>745847</t>
  </si>
  <si>
    <t>745849</t>
  </si>
  <si>
    <t>745850</t>
  </si>
  <si>
    <t>745851</t>
  </si>
  <si>
    <t>745853</t>
  </si>
  <si>
    <t>745854</t>
  </si>
  <si>
    <t>745855</t>
  </si>
  <si>
    <t>745856</t>
  </si>
  <si>
    <t>745857</t>
  </si>
  <si>
    <t>745860</t>
  </si>
  <si>
    <t>745861</t>
  </si>
  <si>
    <t>745862</t>
  </si>
  <si>
    <t>745863</t>
  </si>
  <si>
    <t>745869</t>
  </si>
  <si>
    <t>745871</t>
  </si>
  <si>
    <t>745872</t>
  </si>
  <si>
    <t>745873</t>
  </si>
  <si>
    <t>745901</t>
  </si>
  <si>
    <t>745902</t>
  </si>
  <si>
    <t>745903</t>
  </si>
  <si>
    <t>745911</t>
  </si>
  <si>
    <t>745912</t>
  </si>
  <si>
    <t>745913</t>
  </si>
  <si>
    <t>745915</t>
  </si>
  <si>
    <t>745916</t>
  </si>
  <si>
    <t>708003</t>
  </si>
  <si>
    <t>708004</t>
  </si>
  <si>
    <t>708006</t>
  </si>
  <si>
    <t>708013</t>
  </si>
  <si>
    <t>708016</t>
  </si>
  <si>
    <t>708017</t>
  </si>
  <si>
    <t>708018</t>
  </si>
  <si>
    <t>708022</t>
  </si>
  <si>
    <t>708031</t>
  </si>
  <si>
    <t>708038</t>
  </si>
  <si>
    <t>708039</t>
  </si>
  <si>
    <t>708043</t>
  </si>
  <si>
    <t>708044</t>
  </si>
  <si>
    <t>708061</t>
  </si>
  <si>
    <t>708062</t>
  </si>
  <si>
    <t>708063</t>
  </si>
  <si>
    <t>708078</t>
  </si>
  <si>
    <t>708079</t>
  </si>
  <si>
    <t>708081</t>
  </si>
  <si>
    <t>708082</t>
  </si>
  <si>
    <t>708083</t>
  </si>
  <si>
    <t>708085</t>
  </si>
  <si>
    <t>708086</t>
  </si>
  <si>
    <t>708092</t>
  </si>
  <si>
    <t>708094</t>
  </si>
  <si>
    <t>708121</t>
  </si>
  <si>
    <t>708171</t>
  </si>
  <si>
    <t>713002</t>
  </si>
  <si>
    <t>713004</t>
  </si>
  <si>
    <t>713005</t>
  </si>
  <si>
    <t>713007</t>
  </si>
  <si>
    <t>713011</t>
  </si>
  <si>
    <t>713014</t>
  </si>
  <si>
    <t>713015</t>
  </si>
  <si>
    <t>713016</t>
  </si>
  <si>
    <t>713019</t>
  </si>
  <si>
    <t>713020</t>
  </si>
  <si>
    <t>713051</t>
  </si>
  <si>
    <t>713053</t>
  </si>
  <si>
    <t>713054</t>
  </si>
  <si>
    <t>713056</t>
  </si>
  <si>
    <t>713061</t>
  </si>
  <si>
    <t>713062</t>
  </si>
  <si>
    <t>713071</t>
  </si>
  <si>
    <t>713072</t>
  </si>
  <si>
    <t>713073</t>
  </si>
  <si>
    <t>713074</t>
  </si>
  <si>
    <t>713075</t>
  </si>
  <si>
    <t>713076</t>
  </si>
  <si>
    <t>713101</t>
  </si>
  <si>
    <t>713102</t>
  </si>
  <si>
    <t>713717</t>
  </si>
  <si>
    <t>713721</t>
  </si>
  <si>
    <t>713722</t>
  </si>
  <si>
    <t>713723</t>
  </si>
  <si>
    <t>713724</t>
  </si>
  <si>
    <t>713725</t>
  </si>
  <si>
    <t>713731</t>
  </si>
  <si>
    <t>713732</t>
  </si>
  <si>
    <t>714001</t>
  </si>
  <si>
    <t>714004</t>
  </si>
  <si>
    <t>714006</t>
  </si>
  <si>
    <t>714009</t>
  </si>
  <si>
    <t>714010</t>
  </si>
  <si>
    <t>714011</t>
  </si>
  <si>
    <t>714012</t>
  </si>
  <si>
    <t>714013</t>
  </si>
  <si>
    <t>714014</t>
  </si>
  <si>
    <t>714015</t>
  </si>
  <si>
    <t>714016</t>
  </si>
  <si>
    <t>714017</t>
  </si>
  <si>
    <t>714018</t>
  </si>
  <si>
    <t>714019</t>
  </si>
  <si>
    <t>714020</t>
  </si>
  <si>
    <t>714021</t>
  </si>
  <si>
    <t>714024</t>
  </si>
  <si>
    <t>714025</t>
  </si>
  <si>
    <t>715001</t>
  </si>
  <si>
    <t>715002</t>
  </si>
  <si>
    <t>715003</t>
  </si>
  <si>
    <t>715010</t>
  </si>
  <si>
    <t>715011</t>
  </si>
  <si>
    <t>715021</t>
  </si>
  <si>
    <t>715022</t>
  </si>
  <si>
    <t>715023</t>
  </si>
  <si>
    <t>715024</t>
  </si>
  <si>
    <t>715025</t>
  </si>
  <si>
    <t>715026</t>
  </si>
  <si>
    <t>715027</t>
  </si>
  <si>
    <t>715028</t>
  </si>
  <si>
    <t>709001</t>
  </si>
  <si>
    <t>709002</t>
  </si>
  <si>
    <t>709003</t>
  </si>
  <si>
    <t>709004</t>
  </si>
  <si>
    <t>709005</t>
  </si>
  <si>
    <t>709006</t>
  </si>
  <si>
    <t>709007</t>
  </si>
  <si>
    <t>709008</t>
  </si>
  <si>
    <t>709009</t>
  </si>
  <si>
    <t>709010</t>
  </si>
  <si>
    <t>709011</t>
  </si>
  <si>
    <t>709012</t>
  </si>
  <si>
    <t>709013</t>
  </si>
  <si>
    <t>709014</t>
  </si>
  <si>
    <t>709015</t>
  </si>
  <si>
    <t>709016</t>
  </si>
  <si>
    <t>709019</t>
  </si>
  <si>
    <t>709020</t>
  </si>
  <si>
    <t>709021</t>
  </si>
  <si>
    <t>709022</t>
  </si>
  <si>
    <t>709026</t>
  </si>
  <si>
    <t>709032</t>
  </si>
  <si>
    <t>709041</t>
  </si>
  <si>
    <t>709043</t>
  </si>
  <si>
    <t>709044</t>
  </si>
  <si>
    <t>709045</t>
  </si>
  <si>
    <t>709046</t>
  </si>
  <si>
    <t>709047</t>
  </si>
  <si>
    <t>709048</t>
  </si>
  <si>
    <t>709050</t>
  </si>
  <si>
    <t>709052</t>
  </si>
  <si>
    <t>709053</t>
  </si>
  <si>
    <t>709056</t>
  </si>
  <si>
    <t>709057</t>
  </si>
  <si>
    <t>709058</t>
  </si>
  <si>
    <t>709059</t>
  </si>
  <si>
    <t>709060</t>
  </si>
  <si>
    <t>709061</t>
  </si>
  <si>
    <t>709066</t>
  </si>
  <si>
    <t>709071</t>
  </si>
  <si>
    <t>709072</t>
  </si>
  <si>
    <t>709073</t>
  </si>
  <si>
    <t>709074</t>
  </si>
  <si>
    <t>709075</t>
  </si>
  <si>
    <t>709076</t>
  </si>
  <si>
    <t>709077</t>
  </si>
  <si>
    <t>709078</t>
  </si>
  <si>
    <t>709079</t>
  </si>
  <si>
    <t>709080</t>
  </si>
  <si>
    <t>709081</t>
  </si>
  <si>
    <t>709082</t>
  </si>
  <si>
    <t>709085</t>
  </si>
  <si>
    <t>709086</t>
  </si>
  <si>
    <t>709089</t>
  </si>
  <si>
    <t>709090</t>
  </si>
  <si>
    <t>709091</t>
  </si>
  <si>
    <t>709092</t>
  </si>
  <si>
    <t>709093</t>
  </si>
  <si>
    <t>709094</t>
  </si>
  <si>
    <t>709096</t>
  </si>
  <si>
    <t>709097</t>
  </si>
  <si>
    <t>709102</t>
  </si>
  <si>
    <t>709103</t>
  </si>
  <si>
    <t>709104</t>
  </si>
  <si>
    <t>709107</t>
  </si>
  <si>
    <t>709127</t>
  </si>
  <si>
    <t>709129</t>
  </si>
  <si>
    <t>709130</t>
  </si>
  <si>
    <t>709131</t>
  </si>
  <si>
    <t>709132</t>
  </si>
  <si>
    <t>709133</t>
  </si>
  <si>
    <t>709134</t>
  </si>
  <si>
    <t>709135</t>
  </si>
  <si>
    <t>709136</t>
  </si>
  <si>
    <t>709137</t>
  </si>
  <si>
    <t>709138</t>
  </si>
  <si>
    <t>709139</t>
  </si>
  <si>
    <t>709140</t>
  </si>
  <si>
    <t>709141</t>
  </si>
  <si>
    <t>709142</t>
  </si>
  <si>
    <t>709143</t>
  </si>
  <si>
    <t>709144</t>
  </si>
  <si>
    <t>709146</t>
  </si>
  <si>
    <t>709147</t>
  </si>
  <si>
    <t>709148</t>
  </si>
  <si>
    <t>709149</t>
  </si>
  <si>
    <t>709150</t>
  </si>
  <si>
    <t>709151</t>
  </si>
  <si>
    <t>709152</t>
  </si>
  <si>
    <t>709153</t>
  </si>
  <si>
    <t>709154</t>
  </si>
  <si>
    <t>709155</t>
  </si>
  <si>
    <t>709156</t>
  </si>
  <si>
    <t>709157</t>
  </si>
  <si>
    <t>709159</t>
  </si>
  <si>
    <t>709161</t>
  </si>
  <si>
    <t>709162</t>
  </si>
  <si>
    <t>709163</t>
  </si>
  <si>
    <t>709164</t>
  </si>
  <si>
    <t>709165</t>
  </si>
  <si>
    <t>709166</t>
  </si>
  <si>
    <t>709167</t>
  </si>
  <si>
    <t>709168</t>
  </si>
  <si>
    <t>709169</t>
  </si>
  <si>
    <t>709173</t>
  </si>
  <si>
    <t>709174</t>
  </si>
  <si>
    <t>709175</t>
  </si>
  <si>
    <t>709176</t>
  </si>
  <si>
    <t>709177</t>
  </si>
  <si>
    <t>709178</t>
  </si>
  <si>
    <t>709203</t>
  </si>
  <si>
    <t>709216</t>
  </si>
  <si>
    <t>709351</t>
  </si>
  <si>
    <t>709352</t>
  </si>
  <si>
    <t>709353</t>
  </si>
  <si>
    <t>709355</t>
  </si>
  <si>
    <t>709356</t>
  </si>
  <si>
    <t>709358</t>
  </si>
  <si>
    <t>709360</t>
  </si>
  <si>
    <t>709361</t>
  </si>
  <si>
    <t>709362</t>
  </si>
  <si>
    <t>709364</t>
  </si>
  <si>
    <t>709371</t>
  </si>
  <si>
    <t>709373</t>
  </si>
  <si>
    <t>709374</t>
  </si>
  <si>
    <t>709375</t>
  </si>
  <si>
    <t>709376</t>
  </si>
  <si>
    <t>709381</t>
  </si>
  <si>
    <t>709382</t>
  </si>
  <si>
    <t>709383</t>
  </si>
  <si>
    <t>709384</t>
  </si>
  <si>
    <t>709385</t>
  </si>
  <si>
    <t>709386</t>
  </si>
  <si>
    <t>709387</t>
  </si>
  <si>
    <t>709388</t>
  </si>
  <si>
    <t>709389</t>
  </si>
  <si>
    <t>709390</t>
  </si>
  <si>
    <t>709529</t>
  </si>
  <si>
    <t>709548</t>
  </si>
  <si>
    <t>709551</t>
  </si>
  <si>
    <t>709552</t>
  </si>
  <si>
    <t>709571</t>
  </si>
  <si>
    <t>709711</t>
  </si>
  <si>
    <t>709712</t>
  </si>
  <si>
    <t>709713</t>
  </si>
  <si>
    <t>709714</t>
  </si>
  <si>
    <t>709715</t>
  </si>
  <si>
    <t>709716</t>
  </si>
  <si>
    <t>709717</t>
  </si>
  <si>
    <t>709718</t>
  </si>
  <si>
    <t>709719</t>
  </si>
  <si>
    <t>709720</t>
  </si>
  <si>
    <t>709751</t>
  </si>
  <si>
    <t>709752</t>
  </si>
  <si>
    <t>709753</t>
  </si>
  <si>
    <t>709754</t>
  </si>
  <si>
    <t>709755</t>
  </si>
  <si>
    <t>709756</t>
  </si>
  <si>
    <t>709757</t>
  </si>
  <si>
    <t>709758</t>
  </si>
  <si>
    <t>709759</t>
  </si>
  <si>
    <t>709760</t>
  </si>
  <si>
    <t>709761</t>
  </si>
  <si>
    <t>709762</t>
  </si>
  <si>
    <t>790003</t>
  </si>
  <si>
    <t>790004</t>
  </si>
  <si>
    <t>790005</t>
  </si>
  <si>
    <t>790006</t>
  </si>
  <si>
    <t>790007</t>
  </si>
  <si>
    <t>790008</t>
  </si>
  <si>
    <t>790010</t>
  </si>
  <si>
    <t>790011</t>
  </si>
  <si>
    <t>790014</t>
  </si>
  <si>
    <t>790017</t>
  </si>
  <si>
    <t>790018</t>
  </si>
  <si>
    <t>790019</t>
  </si>
  <si>
    <t>790020</t>
  </si>
  <si>
    <t>790021</t>
  </si>
  <si>
    <t>790022</t>
  </si>
  <si>
    <t>790023</t>
  </si>
  <si>
    <t>790024</t>
  </si>
  <si>
    <t>790025</t>
  </si>
  <si>
    <t>790026</t>
  </si>
  <si>
    <t>790027</t>
  </si>
  <si>
    <t>790028</t>
  </si>
  <si>
    <t>790029</t>
  </si>
  <si>
    <t>790030</t>
  </si>
  <si>
    <t>790031</t>
  </si>
  <si>
    <t>790032</t>
  </si>
  <si>
    <t>790033</t>
  </si>
  <si>
    <t>790034</t>
  </si>
  <si>
    <t>790038</t>
  </si>
  <si>
    <t>790039</t>
  </si>
  <si>
    <t>790040</t>
  </si>
  <si>
    <t>790041</t>
  </si>
  <si>
    <t>790042</t>
  </si>
  <si>
    <t>790043</t>
  </si>
  <si>
    <t>790044</t>
  </si>
  <si>
    <t>790045</t>
  </si>
  <si>
    <t>790046</t>
  </si>
  <si>
    <t>790047</t>
  </si>
  <si>
    <t>790048</t>
  </si>
  <si>
    <t>790049</t>
  </si>
  <si>
    <t>790050</t>
  </si>
  <si>
    <t>790051</t>
  </si>
  <si>
    <t>790052</t>
  </si>
  <si>
    <t>790053</t>
  </si>
  <si>
    <t>790054</t>
  </si>
  <si>
    <t>790201</t>
  </si>
  <si>
    <t>790204</t>
  </si>
  <si>
    <t>790205</t>
  </si>
  <si>
    <t>790206</t>
  </si>
  <si>
    <t>790207</t>
  </si>
  <si>
    <t>790208</t>
  </si>
  <si>
    <t>790209</t>
  </si>
  <si>
    <t>790210</t>
  </si>
  <si>
    <t>790211</t>
  </si>
  <si>
    <t>790212</t>
  </si>
  <si>
    <t>790213</t>
  </si>
  <si>
    <t>790214</t>
  </si>
  <si>
    <t>790215</t>
  </si>
  <si>
    <t>790216</t>
  </si>
  <si>
    <t>790217</t>
  </si>
  <si>
    <t>790218</t>
  </si>
  <si>
    <t>790219</t>
  </si>
  <si>
    <t>790220</t>
  </si>
  <si>
    <t>790221</t>
  </si>
  <si>
    <t>790222</t>
  </si>
  <si>
    <t>790223</t>
  </si>
  <si>
    <t>790224</t>
  </si>
  <si>
    <t>790225</t>
  </si>
  <si>
    <t>790226</t>
  </si>
  <si>
    <t>790227</t>
  </si>
  <si>
    <t>790228</t>
  </si>
  <si>
    <t>790229</t>
  </si>
  <si>
    <t>790230</t>
  </si>
  <si>
    <t>790231</t>
  </si>
  <si>
    <t>790232</t>
  </si>
  <si>
    <t>790233</t>
  </si>
  <si>
    <t>790234</t>
  </si>
  <si>
    <t>790235</t>
  </si>
  <si>
    <t>790236</t>
  </si>
  <si>
    <t>790237</t>
  </si>
  <si>
    <t>790238</t>
  </si>
  <si>
    <t>790239</t>
  </si>
  <si>
    <t>790245</t>
  </si>
  <si>
    <t>790246</t>
  </si>
  <si>
    <t>790247</t>
  </si>
  <si>
    <t>790248</t>
  </si>
  <si>
    <t>790250</t>
  </si>
  <si>
    <t>790251</t>
  </si>
  <si>
    <t>790252</t>
  </si>
  <si>
    <t>790300</t>
  </si>
  <si>
    <t>790308</t>
  </si>
  <si>
    <t>790310</t>
  </si>
  <si>
    <t>790313</t>
  </si>
  <si>
    <t>790314</t>
  </si>
  <si>
    <t>790317</t>
  </si>
  <si>
    <t>790336</t>
  </si>
  <si>
    <t>790346</t>
  </si>
  <si>
    <t>790375</t>
  </si>
  <si>
    <t>790448</t>
  </si>
  <si>
    <t>790449</t>
  </si>
  <si>
    <t>790453</t>
  </si>
  <si>
    <t>790455</t>
  </si>
  <si>
    <t>790456</t>
  </si>
  <si>
    <t>790457</t>
  </si>
  <si>
    <t>790460</t>
  </si>
  <si>
    <t>790501</t>
  </si>
  <si>
    <t>790502</t>
  </si>
  <si>
    <t>790503</t>
  </si>
  <si>
    <t>790504</t>
  </si>
  <si>
    <t>790505</t>
  </si>
  <si>
    <t>790506</t>
  </si>
  <si>
    <t>790507</t>
  </si>
  <si>
    <t>790508</t>
  </si>
  <si>
    <t>790510</t>
  </si>
  <si>
    <t>790513</t>
  </si>
  <si>
    <t>790515</t>
  </si>
  <si>
    <t>790516</t>
  </si>
  <si>
    <t>790517</t>
  </si>
  <si>
    <t>790518</t>
  </si>
  <si>
    <t>790519</t>
  </si>
  <si>
    <t>790520</t>
  </si>
  <si>
    <t>790521</t>
  </si>
  <si>
    <t>790522</t>
  </si>
  <si>
    <t>790523</t>
  </si>
  <si>
    <t>790524</t>
  </si>
  <si>
    <t>790525</t>
  </si>
  <si>
    <t>790526</t>
  </si>
  <si>
    <t>720001</t>
  </si>
  <si>
    <t>720002</t>
  </si>
  <si>
    <t>720007</t>
  </si>
  <si>
    <t>720008</t>
  </si>
  <si>
    <t>720009</t>
  </si>
  <si>
    <t>720015</t>
  </si>
  <si>
    <t>720016</t>
  </si>
  <si>
    <t>720017</t>
  </si>
  <si>
    <t>720032</t>
  </si>
  <si>
    <t>722024</t>
  </si>
  <si>
    <t>721001</t>
  </si>
  <si>
    <t>721002</t>
  </si>
  <si>
    <t>721003</t>
  </si>
  <si>
    <t>721004</t>
  </si>
  <si>
    <t>721005</t>
  </si>
  <si>
    <t>721011</t>
  </si>
  <si>
    <t>721012</t>
  </si>
  <si>
    <t>721013</t>
  </si>
  <si>
    <t>721014</t>
  </si>
  <si>
    <t>721019</t>
  </si>
  <si>
    <t>721021</t>
  </si>
  <si>
    <t>721022</t>
  </si>
  <si>
    <t>721024</t>
  </si>
  <si>
    <t>721025</t>
  </si>
  <si>
    <t>721026</t>
  </si>
  <si>
    <t>721027</t>
  </si>
  <si>
    <t>721046</t>
  </si>
  <si>
    <t>721047</t>
  </si>
  <si>
    <t>721048</t>
  </si>
  <si>
    <t>721049</t>
  </si>
  <si>
    <t>721054</t>
  </si>
  <si>
    <t>721055</t>
  </si>
  <si>
    <t>721101</t>
  </si>
  <si>
    <t>721102</t>
  </si>
  <si>
    <t>721103</t>
  </si>
  <si>
    <t>721104</t>
  </si>
  <si>
    <t>721111</t>
  </si>
  <si>
    <t>721112</t>
  </si>
  <si>
    <t>721121</t>
  </si>
  <si>
    <t>721201</t>
  </si>
  <si>
    <t>721202</t>
  </si>
  <si>
    <t>753381</t>
  </si>
  <si>
    <t>753383</t>
  </si>
  <si>
    <t>753384</t>
  </si>
  <si>
    <t>753385</t>
  </si>
  <si>
    <t>753653</t>
  </si>
  <si>
    <t>753654</t>
  </si>
  <si>
    <t>754650</t>
  </si>
  <si>
    <t>754652</t>
  </si>
  <si>
    <t>753386</t>
  </si>
  <si>
    <t>746043</t>
  </si>
  <si>
    <t>746044</t>
  </si>
  <si>
    <t>746045</t>
  </si>
  <si>
    <t>746046</t>
  </si>
  <si>
    <t>746047</t>
  </si>
  <si>
    <t>722101</t>
  </si>
  <si>
    <t>722107</t>
  </si>
  <si>
    <t>722111</t>
  </si>
  <si>
    <t>722112</t>
  </si>
  <si>
    <t>722113</t>
  </si>
  <si>
    <t>722114</t>
  </si>
  <si>
    <t>722115</t>
  </si>
  <si>
    <t>722117</t>
  </si>
  <si>
    <t>722120</t>
  </si>
  <si>
    <t>722124</t>
  </si>
  <si>
    <t>722128</t>
  </si>
  <si>
    <t>722129</t>
  </si>
  <si>
    <t>722130</t>
  </si>
  <si>
    <t>722131</t>
  </si>
  <si>
    <t>722132</t>
  </si>
  <si>
    <t>722142</t>
  </si>
  <si>
    <t>722145</t>
  </si>
  <si>
    <t>722170</t>
  </si>
  <si>
    <t>722221</t>
  </si>
  <si>
    <t>722223</t>
  </si>
  <si>
    <t>722302</t>
  </si>
  <si>
    <t>722304</t>
  </si>
  <si>
    <t>722307</t>
  </si>
  <si>
    <t>722309</t>
  </si>
  <si>
    <t>722310</t>
  </si>
  <si>
    <t>722401</t>
  </si>
  <si>
    <t>722402</t>
  </si>
  <si>
    <t>722511</t>
  </si>
  <si>
    <t>722525</t>
  </si>
  <si>
    <t>722526</t>
  </si>
  <si>
    <t>740001</t>
  </si>
  <si>
    <t>740002</t>
  </si>
  <si>
    <t>740003</t>
  </si>
  <si>
    <t>740004</t>
  </si>
  <si>
    <t>740011</t>
  </si>
  <si>
    <t>740012</t>
  </si>
  <si>
    <t>740015</t>
  </si>
  <si>
    <t>740021</t>
  </si>
  <si>
    <t>740022</t>
  </si>
  <si>
    <t>740032</t>
  </si>
  <si>
    <t>740033</t>
  </si>
  <si>
    <t>740034</t>
  </si>
  <si>
    <t>740035</t>
  </si>
  <si>
    <t>740036</t>
  </si>
  <si>
    <t>740051</t>
  </si>
  <si>
    <t>740052</t>
  </si>
  <si>
    <t>740053</t>
  </si>
  <si>
    <t>740054</t>
  </si>
  <si>
    <t>740055</t>
  </si>
  <si>
    <t>740056</t>
  </si>
  <si>
    <t>740062</t>
  </si>
  <si>
    <t>740063</t>
  </si>
  <si>
    <t>740067</t>
  </si>
  <si>
    <t>740068</t>
  </si>
  <si>
    <t>740072</t>
  </si>
  <si>
    <t>740083</t>
  </si>
  <si>
    <t>740089</t>
  </si>
  <si>
    <t>740093</t>
  </si>
  <si>
    <t>740095</t>
  </si>
  <si>
    <t>740101</t>
  </si>
  <si>
    <t>740105</t>
  </si>
  <si>
    <t>740121</t>
  </si>
  <si>
    <t>740125</t>
  </si>
  <si>
    <t>740127</t>
  </si>
  <si>
    <t>740128</t>
  </si>
  <si>
    <t>740129</t>
  </si>
  <si>
    <t>740132</t>
  </si>
  <si>
    <t>740133</t>
  </si>
  <si>
    <t>740135</t>
  </si>
  <si>
    <t>740136</t>
  </si>
  <si>
    <t>740138</t>
  </si>
  <si>
    <t>740139</t>
  </si>
  <si>
    <t>740141</t>
  </si>
  <si>
    <t>740143</t>
  </si>
  <si>
    <t>740146</t>
  </si>
  <si>
    <t>740147</t>
  </si>
  <si>
    <t>740152</t>
  </si>
  <si>
    <t>740161</t>
  </si>
  <si>
    <t>740162</t>
  </si>
  <si>
    <t>740163</t>
  </si>
  <si>
    <t>740171</t>
  </si>
  <si>
    <t>740172</t>
  </si>
  <si>
    <t>740173</t>
  </si>
  <si>
    <t>740174</t>
  </si>
  <si>
    <t>740181</t>
  </si>
  <si>
    <t>740901</t>
  </si>
  <si>
    <t>740902</t>
  </si>
  <si>
    <t>740903</t>
  </si>
  <si>
    <t>735001</t>
  </si>
  <si>
    <t>735002</t>
  </si>
  <si>
    <t>735003</t>
  </si>
  <si>
    <t>735004</t>
  </si>
  <si>
    <t>735005</t>
  </si>
  <si>
    <t>735006</t>
  </si>
  <si>
    <t>735009</t>
  </si>
  <si>
    <t>735010</t>
  </si>
  <si>
    <t>735012</t>
  </si>
  <si>
    <t>735013</t>
  </si>
  <si>
    <t>735015</t>
  </si>
  <si>
    <t>735016</t>
  </si>
  <si>
    <t>735017</t>
  </si>
  <si>
    <t>735102</t>
  </si>
  <si>
    <t>735103</t>
  </si>
  <si>
    <t>735104</t>
  </si>
  <si>
    <t>735105</t>
  </si>
  <si>
    <t>735106</t>
  </si>
  <si>
    <t>735112</t>
  </si>
  <si>
    <t>735114</t>
  </si>
  <si>
    <t>735116</t>
  </si>
  <si>
    <t>735201</t>
  </si>
  <si>
    <t>735202</t>
  </si>
  <si>
    <t>735203</t>
  </si>
  <si>
    <t>735205</t>
  </si>
  <si>
    <t>735206</t>
  </si>
  <si>
    <t>735207</t>
  </si>
  <si>
    <t>735208</t>
  </si>
  <si>
    <t>735209</t>
  </si>
  <si>
    <t>735212</t>
  </si>
  <si>
    <t>735213</t>
  </si>
  <si>
    <t>735214</t>
  </si>
  <si>
    <t>735215</t>
  </si>
  <si>
    <t>735216</t>
  </si>
  <si>
    <t>735217</t>
  </si>
  <si>
    <t>735218</t>
  </si>
  <si>
    <t>735221</t>
  </si>
  <si>
    <t>735222</t>
  </si>
  <si>
    <t>735223</t>
  </si>
  <si>
    <t>735226</t>
  </si>
  <si>
    <t>735227</t>
  </si>
  <si>
    <t>735228</t>
  </si>
  <si>
    <t>735229</t>
  </si>
  <si>
    <t>735230</t>
  </si>
  <si>
    <t>735231</t>
  </si>
  <si>
    <t>735236</t>
  </si>
  <si>
    <t>735237</t>
  </si>
  <si>
    <t>735238</t>
  </si>
  <si>
    <t>735254</t>
  </si>
  <si>
    <t>735262</t>
  </si>
  <si>
    <t>735265</t>
  </si>
  <si>
    <t>735278</t>
  </si>
  <si>
    <t>735291</t>
  </si>
  <si>
    <t>735292</t>
  </si>
  <si>
    <t>735293</t>
  </si>
  <si>
    <t>735294</t>
  </si>
  <si>
    <t>735295</t>
  </si>
  <si>
    <t>735296</t>
  </si>
  <si>
    <t>735297</t>
  </si>
  <si>
    <t>735298</t>
  </si>
  <si>
    <t>735299</t>
  </si>
  <si>
    <t>735301</t>
  </si>
  <si>
    <t>735303</t>
  </si>
  <si>
    <t>735310</t>
  </si>
  <si>
    <t>735311</t>
  </si>
  <si>
    <t>735331</t>
  </si>
  <si>
    <t>735332</t>
  </si>
  <si>
    <t>735341</t>
  </si>
  <si>
    <t>735400</t>
  </si>
  <si>
    <t>735401</t>
  </si>
  <si>
    <t>735402</t>
  </si>
  <si>
    <t>735403</t>
  </si>
  <si>
    <t>735405</t>
  </si>
  <si>
    <t>735415</t>
  </si>
  <si>
    <t>735416</t>
  </si>
  <si>
    <t>735417</t>
  </si>
  <si>
    <t>735418</t>
  </si>
  <si>
    <t>735501</t>
  </si>
  <si>
    <t>735640</t>
  </si>
  <si>
    <t>735641</t>
  </si>
  <si>
    <t>737008</t>
  </si>
  <si>
    <t>737001</t>
  </si>
  <si>
    <t>737002</t>
  </si>
  <si>
    <t>737003</t>
  </si>
  <si>
    <t>737004</t>
  </si>
  <si>
    <t>737005</t>
  </si>
  <si>
    <t>737006</t>
  </si>
  <si>
    <t>737007</t>
  </si>
  <si>
    <t>737010</t>
  </si>
  <si>
    <t>737011</t>
  </si>
  <si>
    <t>737012</t>
  </si>
  <si>
    <t>737013</t>
  </si>
  <si>
    <t>737014</t>
  </si>
  <si>
    <t>737015</t>
  </si>
  <si>
    <t>737016</t>
  </si>
  <si>
    <t>737017</t>
  </si>
  <si>
    <t>737018</t>
  </si>
  <si>
    <t>737019</t>
  </si>
  <si>
    <t>737020</t>
  </si>
  <si>
    <t>737023</t>
  </si>
  <si>
    <t>737050</t>
  </si>
  <si>
    <t>737058</t>
  </si>
  <si>
    <t>737059</t>
  </si>
  <si>
    <t>737062</t>
  </si>
  <si>
    <t>737064</t>
  </si>
  <si>
    <t>737065</t>
  </si>
  <si>
    <t>737066</t>
  </si>
  <si>
    <t>737067</t>
  </si>
  <si>
    <t>737068</t>
  </si>
  <si>
    <t>737069</t>
  </si>
  <si>
    <t>737070</t>
  </si>
  <si>
    <t>737071</t>
  </si>
  <si>
    <t>737072</t>
  </si>
  <si>
    <t>737073</t>
  </si>
  <si>
    <t>737074</t>
  </si>
  <si>
    <t>737077</t>
  </si>
  <si>
    <t>737088</t>
  </si>
  <si>
    <t>737089</t>
  </si>
  <si>
    <t>737090</t>
  </si>
  <si>
    <t>737091</t>
  </si>
  <si>
    <t>737092</t>
  </si>
  <si>
    <t>737093</t>
  </si>
  <si>
    <t>737094</t>
  </si>
  <si>
    <t>743006</t>
  </si>
  <si>
    <t>743009</t>
  </si>
  <si>
    <t>743018</t>
  </si>
  <si>
    <t>743024</t>
  </si>
  <si>
    <t>743030</t>
  </si>
  <si>
    <t>743031</t>
  </si>
  <si>
    <t>743032</t>
  </si>
  <si>
    <t>743033</t>
  </si>
  <si>
    <t>743034</t>
  </si>
  <si>
    <t>743035</t>
  </si>
  <si>
    <t>743041</t>
  </si>
  <si>
    <t>743042</t>
  </si>
  <si>
    <t>743051</t>
  </si>
  <si>
    <t>743061</t>
  </si>
  <si>
    <t>743071</t>
  </si>
  <si>
    <t>743072</t>
  </si>
  <si>
    <t>743073</t>
  </si>
  <si>
    <t>743074</t>
  </si>
  <si>
    <t>743075</t>
  </si>
  <si>
    <t>743076</t>
  </si>
  <si>
    <t>743081</t>
  </si>
  <si>
    <t>743082</t>
  </si>
  <si>
    <t>743083</t>
  </si>
  <si>
    <t>743084</t>
  </si>
  <si>
    <t>743091</t>
  </si>
  <si>
    <t>743101</t>
  </si>
  <si>
    <t>743111</t>
  </si>
  <si>
    <t>743121</t>
  </si>
  <si>
    <t>743131</t>
  </si>
  <si>
    <t>743141</t>
  </si>
  <si>
    <t>722190</t>
  </si>
  <si>
    <t>722191</t>
  </si>
  <si>
    <t>722701</t>
  </si>
  <si>
    <t>750009</t>
  </si>
  <si>
    <t>750010</t>
  </si>
  <si>
    <t>750011</t>
  </si>
  <si>
    <t>750039</t>
  </si>
  <si>
    <t>750040</t>
  </si>
  <si>
    <t>750077</t>
  </si>
  <si>
    <t>750078</t>
  </si>
  <si>
    <t>750079</t>
  </si>
  <si>
    <t>750081</t>
  </si>
  <si>
    <t>750089</t>
  </si>
  <si>
    <t>750090</t>
  </si>
  <si>
    <t>750091</t>
  </si>
  <si>
    <t>750151</t>
  </si>
  <si>
    <t>750155</t>
  </si>
  <si>
    <t>750172</t>
  </si>
  <si>
    <t>750231</t>
  </si>
  <si>
    <t>750271</t>
  </si>
  <si>
    <t>750287</t>
  </si>
  <si>
    <t>750325</t>
  </si>
  <si>
    <t>750371</t>
  </si>
  <si>
    <t>750372</t>
  </si>
  <si>
    <t>757058</t>
  </si>
  <si>
    <t>757059</t>
  </si>
  <si>
    <t>757079</t>
  </si>
  <si>
    <t>750341</t>
  </si>
  <si>
    <t>750342</t>
  </si>
  <si>
    <t>750343</t>
  </si>
  <si>
    <t>750351</t>
  </si>
  <si>
    <t>750361</t>
  </si>
  <si>
    <t>750362</t>
  </si>
  <si>
    <t>750721</t>
  </si>
  <si>
    <t>750722</t>
  </si>
  <si>
    <t>750723</t>
  </si>
  <si>
    <t>750724</t>
  </si>
  <si>
    <t>750725</t>
  </si>
  <si>
    <t>750001</t>
  </si>
  <si>
    <t>750003</t>
  </si>
  <si>
    <t>750006</t>
  </si>
  <si>
    <t>750007</t>
  </si>
  <si>
    <t>750008</t>
  </si>
  <si>
    <t>750012</t>
  </si>
  <si>
    <t>750013</t>
  </si>
  <si>
    <t>750014</t>
  </si>
  <si>
    <t>750015</t>
  </si>
  <si>
    <t>750016</t>
  </si>
  <si>
    <t>750017</t>
  </si>
  <si>
    <t>750018</t>
  </si>
  <si>
    <t>750019</t>
  </si>
  <si>
    <t>750020</t>
  </si>
  <si>
    <t>750021</t>
  </si>
  <si>
    <t>750022</t>
  </si>
  <si>
    <t>750023</t>
  </si>
  <si>
    <t>750024</t>
  </si>
  <si>
    <t>750025</t>
  </si>
  <si>
    <t>750026</t>
  </si>
  <si>
    <t>750027</t>
  </si>
  <si>
    <t>750028</t>
  </si>
  <si>
    <t>750029</t>
  </si>
  <si>
    <t>750030</t>
  </si>
  <si>
    <t>750031</t>
  </si>
  <si>
    <t>750032</t>
  </si>
  <si>
    <t>750037</t>
  </si>
  <si>
    <t>750038</t>
  </si>
  <si>
    <t>750041</t>
  </si>
  <si>
    <t>750042</t>
  </si>
  <si>
    <t>750043</t>
  </si>
  <si>
    <t>750044</t>
  </si>
  <si>
    <t>750047</t>
  </si>
  <si>
    <t>750048</t>
  </si>
  <si>
    <t>750049</t>
  </si>
  <si>
    <t>750051</t>
  </si>
  <si>
    <t>750054</t>
  </si>
  <si>
    <t>750055</t>
  </si>
  <si>
    <t>750056</t>
  </si>
  <si>
    <t>750060</t>
  </si>
  <si>
    <t>750061</t>
  </si>
  <si>
    <t>750062</t>
  </si>
  <si>
    <t>750063</t>
  </si>
  <si>
    <t>750064</t>
  </si>
  <si>
    <t>750065</t>
  </si>
  <si>
    <t>750066</t>
  </si>
  <si>
    <t>750067</t>
  </si>
  <si>
    <t>750068</t>
  </si>
  <si>
    <t>750070</t>
  </si>
  <si>
    <t>750071</t>
  </si>
  <si>
    <t>750072</t>
  </si>
  <si>
    <t>750073</t>
  </si>
  <si>
    <t>750076</t>
  </si>
  <si>
    <t>750087</t>
  </si>
  <si>
    <t>750147</t>
  </si>
  <si>
    <t>750163</t>
  </si>
  <si>
    <t>750185</t>
  </si>
  <si>
    <t>750124</t>
  </si>
  <si>
    <t>750128</t>
  </si>
  <si>
    <t>750129</t>
  </si>
  <si>
    <t>750130</t>
  </si>
  <si>
    <t>750132</t>
  </si>
  <si>
    <t>750133</t>
  </si>
  <si>
    <t>750136</t>
  </si>
  <si>
    <t>750137</t>
  </si>
  <si>
    <t>750138</t>
  </si>
  <si>
    <t>750139</t>
  </si>
  <si>
    <t>750140</t>
  </si>
  <si>
    <t>750141</t>
  </si>
  <si>
    <t>750142</t>
  </si>
  <si>
    <t>750143</t>
  </si>
  <si>
    <t>750144</t>
  </si>
  <si>
    <t>750145</t>
  </si>
  <si>
    <t>750146</t>
  </si>
  <si>
    <t>750149</t>
  </si>
  <si>
    <t>750150</t>
  </si>
  <si>
    <t>750156</t>
  </si>
  <si>
    <t>750157</t>
  </si>
  <si>
    <t>750158</t>
  </si>
  <si>
    <t>750160</t>
  </si>
  <si>
    <t>750169</t>
  </si>
  <si>
    <t>757045</t>
  </si>
  <si>
    <t>750102</t>
  </si>
  <si>
    <t>750103</t>
  </si>
  <si>
    <t>750104</t>
  </si>
  <si>
    <t>750105</t>
  </si>
  <si>
    <t>750106</t>
  </si>
  <si>
    <t>750107</t>
  </si>
  <si>
    <t>750108</t>
  </si>
  <si>
    <t>750110</t>
  </si>
  <si>
    <t>750111</t>
  </si>
  <si>
    <t>750114</t>
  </si>
  <si>
    <t>750115</t>
  </si>
  <si>
    <t>750116</t>
  </si>
  <si>
    <t>750117</t>
  </si>
  <si>
    <t>750118</t>
  </si>
  <si>
    <t>750119</t>
  </si>
  <si>
    <t>750177</t>
  </si>
  <si>
    <t>757001</t>
  </si>
  <si>
    <t>757002</t>
  </si>
  <si>
    <t>757003</t>
  </si>
  <si>
    <t>757004</t>
  </si>
  <si>
    <t>757005</t>
  </si>
  <si>
    <t>757006</t>
  </si>
  <si>
    <t>757008</t>
  </si>
  <si>
    <t>757009</t>
  </si>
  <si>
    <t>757010</t>
  </si>
  <si>
    <t>757011</t>
  </si>
  <si>
    <t>757012</t>
  </si>
  <si>
    <t>757017</t>
  </si>
  <si>
    <t>757019</t>
  </si>
  <si>
    <t>757020</t>
  </si>
  <si>
    <t>757021</t>
  </si>
  <si>
    <t>757023</t>
  </si>
  <si>
    <t>757026</t>
  </si>
  <si>
    <t>757027</t>
  </si>
  <si>
    <t>757031</t>
  </si>
  <si>
    <t>757061</t>
  </si>
  <si>
    <t>757071</t>
  </si>
  <si>
    <t>757091</t>
  </si>
  <si>
    <t>757095</t>
  </si>
  <si>
    <t>757096</t>
  </si>
  <si>
    <t>757101</t>
  </si>
  <si>
    <t>744011</t>
  </si>
  <si>
    <t>745237</t>
  </si>
  <si>
    <t>745238</t>
  </si>
  <si>
    <t>745251</t>
  </si>
  <si>
    <t>745301</t>
  </si>
  <si>
    <t>745306</t>
  </si>
  <si>
    <t>745310</t>
  </si>
  <si>
    <t>745316</t>
  </si>
  <si>
    <t>745317</t>
  </si>
  <si>
    <t>745321</t>
  </si>
  <si>
    <t>745322</t>
  </si>
  <si>
    <t>745601</t>
  </si>
  <si>
    <t>745602</t>
  </si>
  <si>
    <t>745636</t>
  </si>
  <si>
    <t>745642</t>
  </si>
  <si>
    <t>745710</t>
  </si>
  <si>
    <t>745711</t>
  </si>
  <si>
    <t>745721</t>
  </si>
  <si>
    <t>745735</t>
  </si>
  <si>
    <t>745937</t>
  </si>
  <si>
    <t>745938</t>
  </si>
  <si>
    <t>745939</t>
  </si>
  <si>
    <t>745940</t>
  </si>
  <si>
    <t>745942</t>
  </si>
  <si>
    <t>745943</t>
  </si>
  <si>
    <t>745944</t>
  </si>
  <si>
    <t>745948</t>
  </si>
  <si>
    <t>745962</t>
  </si>
  <si>
    <t>745964</t>
  </si>
  <si>
    <t>745965</t>
  </si>
  <si>
    <t>745966</t>
  </si>
  <si>
    <t>745967</t>
  </si>
  <si>
    <t>745968</t>
  </si>
  <si>
    <t>745969</t>
  </si>
  <si>
    <t>745970</t>
  </si>
  <si>
    <t>745971</t>
  </si>
  <si>
    <t>745972</t>
  </si>
  <si>
    <t>745501</t>
  </si>
  <si>
    <t>745504</t>
  </si>
  <si>
    <t>745531</t>
  </si>
  <si>
    <t>745563</t>
  </si>
  <si>
    <t>745571</t>
  </si>
  <si>
    <t>708054</t>
  </si>
  <si>
    <t>708055</t>
  </si>
  <si>
    <t>745521</t>
  </si>
  <si>
    <t>745522</t>
  </si>
  <si>
    <t>745532</t>
  </si>
  <si>
    <t>745533</t>
  </si>
  <si>
    <t>745536</t>
  </si>
  <si>
    <t>745541</t>
  </si>
  <si>
    <t>745542</t>
  </si>
  <si>
    <t>745551</t>
  </si>
  <si>
    <t>745552</t>
  </si>
  <si>
    <t>745561</t>
  </si>
  <si>
    <t>745575</t>
  </si>
  <si>
    <t>745576</t>
  </si>
  <si>
    <t>745577</t>
  </si>
  <si>
    <t>745581</t>
  </si>
  <si>
    <t>745582</t>
  </si>
  <si>
    <t>745591</t>
  </si>
  <si>
    <t>745595</t>
  </si>
  <si>
    <t>751449</t>
  </si>
  <si>
    <t>751455</t>
  </si>
  <si>
    <t>751456</t>
  </si>
  <si>
    <t>751457</t>
  </si>
  <si>
    <t>752450</t>
  </si>
  <si>
    <t>752448</t>
  </si>
  <si>
    <t>752447</t>
  </si>
  <si>
    <t>752454</t>
  </si>
  <si>
    <t>752457</t>
  </si>
  <si>
    <t>752471</t>
  </si>
  <si>
    <t>752467</t>
  </si>
  <si>
    <t>752456</t>
  </si>
  <si>
    <t>751450</t>
  </si>
  <si>
    <t>753463</t>
  </si>
  <si>
    <t>751454</t>
  </si>
  <si>
    <t>751464</t>
  </si>
  <si>
    <t>751453</t>
  </si>
  <si>
    <t>751452</t>
  </si>
  <si>
    <t>751451</t>
  </si>
  <si>
    <t>751465</t>
  </si>
  <si>
    <t>752449</t>
  </si>
  <si>
    <t>754464</t>
  </si>
  <si>
    <t>754465</t>
  </si>
  <si>
    <t>754490</t>
  </si>
  <si>
    <t>754491</t>
  </si>
  <si>
    <t>754492</t>
  </si>
  <si>
    <t>752468</t>
  </si>
  <si>
    <t>752469</t>
  </si>
  <si>
    <t>752460</t>
  </si>
  <si>
    <t>753471</t>
  </si>
  <si>
    <t>753472</t>
  </si>
  <si>
    <t>753473</t>
  </si>
  <si>
    <t>753474</t>
  </si>
  <si>
    <t>753475</t>
  </si>
  <si>
    <t>753476</t>
  </si>
  <si>
    <t>754487</t>
  </si>
  <si>
    <t>754488</t>
  </si>
  <si>
    <t>755468</t>
  </si>
  <si>
    <t>755469</t>
  </si>
  <si>
    <t>753477</t>
  </si>
  <si>
    <t>753478</t>
  </si>
  <si>
    <t>753479</t>
  </si>
  <si>
    <t>754485</t>
  </si>
  <si>
    <t>754486</t>
  </si>
  <si>
    <t>754459</t>
  </si>
  <si>
    <t>754460</t>
  </si>
  <si>
    <t>754494</t>
  </si>
  <si>
    <t>754493</t>
  </si>
  <si>
    <t>754495</t>
  </si>
  <si>
    <t>753480</t>
  </si>
  <si>
    <t>753481</t>
  </si>
  <si>
    <t>754498</t>
  </si>
  <si>
    <t>755480</t>
  </si>
  <si>
    <t>753482</t>
  </si>
  <si>
    <t>755446</t>
  </si>
  <si>
    <t>753452</t>
  </si>
  <si>
    <t>755460</t>
  </si>
  <si>
    <t>754456</t>
  </si>
  <si>
    <t>754457</t>
  </si>
  <si>
    <t>754451</t>
  </si>
  <si>
    <t>754458</t>
  </si>
  <si>
    <t>754454</t>
  </si>
  <si>
    <t>754453</t>
  </si>
  <si>
    <t>755475</t>
  </si>
  <si>
    <t>754497</t>
  </si>
  <si>
    <t>753483</t>
  </si>
  <si>
    <t>754499</t>
  </si>
  <si>
    <t>755445</t>
  </si>
  <si>
    <t>753484</t>
  </si>
  <si>
    <t>753458</t>
  </si>
  <si>
    <t>753459</t>
  </si>
  <si>
    <t>754478</t>
  </si>
  <si>
    <t>755459</t>
  </si>
  <si>
    <t>755478</t>
  </si>
  <si>
    <t>755450</t>
  </si>
  <si>
    <t>755451</t>
  </si>
  <si>
    <t>755461</t>
  </si>
  <si>
    <t>754484</t>
  </si>
  <si>
    <t>754461</t>
  </si>
  <si>
    <t>752452</t>
  </si>
  <si>
    <t>751463</t>
  </si>
  <si>
    <t>754469</t>
  </si>
  <si>
    <t>754470</t>
  </si>
  <si>
    <t>754471</t>
  </si>
  <si>
    <t>754467</t>
  </si>
  <si>
    <t>754463</t>
  </si>
  <si>
    <t>754468</t>
  </si>
  <si>
    <t>754473</t>
  </si>
  <si>
    <t>755462</t>
  </si>
  <si>
    <t>755465</t>
  </si>
  <si>
    <t>754479</t>
  </si>
  <si>
    <t>754480</t>
  </si>
  <si>
    <t>753491</t>
  </si>
  <si>
    <t>753492</t>
  </si>
  <si>
    <t>752461</t>
  </si>
  <si>
    <t>754496</t>
  </si>
  <si>
    <t>755901</t>
  </si>
  <si>
    <t>755902</t>
  </si>
  <si>
    <t>755903</t>
  </si>
  <si>
    <t>755904</t>
  </si>
  <si>
    <t>755905</t>
  </si>
  <si>
    <t>755906</t>
  </si>
  <si>
    <t>755911</t>
  </si>
  <si>
    <t>755912</t>
  </si>
  <si>
    <t>755921</t>
  </si>
  <si>
    <t>755922</t>
  </si>
  <si>
    <t>755931</t>
  </si>
  <si>
    <t>755932</t>
  </si>
  <si>
    <t>755933</t>
  </si>
  <si>
    <t>755934</t>
  </si>
  <si>
    <t>705028</t>
  </si>
  <si>
    <t>705029</t>
  </si>
  <si>
    <t>705013</t>
  </si>
  <si>
    <t>705034</t>
  </si>
  <si>
    <t>705035</t>
  </si>
  <si>
    <t>705045</t>
  </si>
  <si>
    <t>705061</t>
  </si>
  <si>
    <t>705062</t>
  </si>
  <si>
    <t>705063</t>
  </si>
  <si>
    <t>705064</t>
  </si>
  <si>
    <t>705060</t>
  </si>
  <si>
    <t>705065</t>
  </si>
  <si>
    <t>705067</t>
  </si>
  <si>
    <t>705068</t>
  </si>
  <si>
    <t>705069</t>
  </si>
  <si>
    <t>705070</t>
  </si>
  <si>
    <t>705071</t>
  </si>
  <si>
    <t>705072</t>
  </si>
  <si>
    <t>705073</t>
  </si>
  <si>
    <t>705074</t>
  </si>
  <si>
    <t>705075</t>
  </si>
  <si>
    <t>705076</t>
  </si>
  <si>
    <t>705077</t>
  </si>
  <si>
    <t>705078</t>
  </si>
  <si>
    <t>705079</t>
  </si>
  <si>
    <t>705080</t>
  </si>
  <si>
    <t>705081</t>
  </si>
  <si>
    <t>705082</t>
  </si>
  <si>
    <t>705083</t>
  </si>
  <si>
    <t>705084</t>
  </si>
  <si>
    <t>705085</t>
  </si>
  <si>
    <t>705086</t>
  </si>
  <si>
    <t>705087</t>
  </si>
  <si>
    <t>705088</t>
  </si>
  <si>
    <t>705089</t>
  </si>
  <si>
    <t>705090</t>
  </si>
  <si>
    <t>705091</t>
  </si>
  <si>
    <t>705092</t>
  </si>
  <si>
    <t>705093</t>
  </si>
  <si>
    <t>705094</t>
  </si>
  <si>
    <t>705095</t>
  </si>
  <si>
    <t>705096</t>
  </si>
  <si>
    <t>705097</t>
  </si>
  <si>
    <t>705098</t>
  </si>
  <si>
    <t>705099</t>
  </si>
  <si>
    <t>705100</t>
  </si>
  <si>
    <t>705101</t>
  </si>
  <si>
    <t>705102</t>
  </si>
  <si>
    <t>705103</t>
  </si>
  <si>
    <t>705104</t>
  </si>
  <si>
    <t>705105</t>
  </si>
  <si>
    <t>705106</t>
  </si>
  <si>
    <t>705107</t>
  </si>
  <si>
    <t>705108</t>
  </si>
  <si>
    <t>705109</t>
  </si>
  <si>
    <t>705110</t>
  </si>
  <si>
    <t>705111</t>
  </si>
  <si>
    <t>705112</t>
  </si>
  <si>
    <t>705113</t>
  </si>
  <si>
    <t>705114</t>
  </si>
  <si>
    <t>705115</t>
  </si>
  <si>
    <t>705116</t>
  </si>
  <si>
    <t>705117</t>
  </si>
  <si>
    <t>705118</t>
  </si>
  <si>
    <t>705119</t>
  </si>
  <si>
    <t>705120</t>
  </si>
  <si>
    <t>705121</t>
  </si>
  <si>
    <t>705122</t>
  </si>
  <si>
    <t>705123</t>
  </si>
  <si>
    <t>705124</t>
  </si>
  <si>
    <t>705125</t>
  </si>
  <si>
    <t>705128</t>
  </si>
  <si>
    <t>705129</t>
  </si>
  <si>
    <t>705130</t>
  </si>
  <si>
    <t>705131</t>
  </si>
  <si>
    <t>705132</t>
  </si>
  <si>
    <t>705133</t>
  </si>
  <si>
    <t>705134</t>
  </si>
  <si>
    <t>745402</t>
  </si>
  <si>
    <t>745407</t>
  </si>
  <si>
    <t>745408</t>
  </si>
  <si>
    <t>745411</t>
  </si>
  <si>
    <t>745412</t>
  </si>
  <si>
    <t>745425</t>
  </si>
  <si>
    <t>745486</t>
  </si>
  <si>
    <t>745491</t>
  </si>
  <si>
    <t>751637</t>
  </si>
  <si>
    <t>751552</t>
  </si>
  <si>
    <t>751553</t>
  </si>
  <si>
    <t>751556</t>
  </si>
  <si>
    <t>751557</t>
  </si>
  <si>
    <t>751638</t>
  </si>
  <si>
    <t>752541</t>
  </si>
  <si>
    <t>752542</t>
  </si>
  <si>
    <t>752543</t>
  </si>
  <si>
    <t>752545</t>
  </si>
  <si>
    <t>752546</t>
  </si>
  <si>
    <t>752551</t>
  </si>
  <si>
    <t>752552</t>
  </si>
  <si>
    <t>752565</t>
  </si>
  <si>
    <t>752568</t>
  </si>
  <si>
    <t>752569</t>
  </si>
  <si>
    <t>752570</t>
  </si>
  <si>
    <t>752571</t>
  </si>
  <si>
    <t>752572</t>
  </si>
  <si>
    <t>752573</t>
  </si>
  <si>
    <t>752574</t>
  </si>
  <si>
    <t>752651</t>
  </si>
  <si>
    <t>753541</t>
  </si>
  <si>
    <t>753542</t>
  </si>
  <si>
    <t>753543</t>
  </si>
  <si>
    <t>753544</t>
  </si>
  <si>
    <t>753545</t>
  </si>
  <si>
    <t>753546</t>
  </si>
  <si>
    <t>753553</t>
  </si>
  <si>
    <t>753554</t>
  </si>
  <si>
    <t>753555</t>
  </si>
  <si>
    <t>753566</t>
  </si>
  <si>
    <t>753591</t>
  </si>
  <si>
    <t>753592</t>
  </si>
  <si>
    <t>753569</t>
  </si>
  <si>
    <t>753570</t>
  </si>
  <si>
    <t>753571</t>
  </si>
  <si>
    <t>753574</t>
  </si>
  <si>
    <t>754121</t>
  </si>
  <si>
    <t>754122</t>
  </si>
  <si>
    <t>754123</t>
  </si>
  <si>
    <t>754124</t>
  </si>
  <si>
    <t>754125</t>
  </si>
  <si>
    <t>754126</t>
  </si>
  <si>
    <t>754127</t>
  </si>
  <si>
    <t>754128</t>
  </si>
  <si>
    <t>754129</t>
  </si>
  <si>
    <t>754130</t>
  </si>
  <si>
    <t>754131</t>
  </si>
  <si>
    <t>754132</t>
  </si>
  <si>
    <t>754133</t>
  </si>
  <si>
    <t>754134</t>
  </si>
  <si>
    <t>754135</t>
  </si>
  <si>
    <t>754136</t>
  </si>
  <si>
    <t>754137</t>
  </si>
  <si>
    <t>754138</t>
  </si>
  <si>
    <t>754139</t>
  </si>
  <si>
    <t>754140</t>
  </si>
  <si>
    <t>754141</t>
  </si>
  <si>
    <t>754142</t>
  </si>
  <si>
    <t>754143</t>
  </si>
  <si>
    <t>754144</t>
  </si>
  <si>
    <t>754145</t>
  </si>
  <si>
    <t>754551</t>
  </si>
  <si>
    <t>754556</t>
  </si>
  <si>
    <t>755664</t>
  </si>
  <si>
    <t>755665</t>
  </si>
  <si>
    <t>755667</t>
  </si>
  <si>
    <t>755668</t>
  </si>
  <si>
    <t>755669</t>
  </si>
  <si>
    <t>755671</t>
  </si>
  <si>
    <t>755672</t>
  </si>
  <si>
    <t>755673</t>
  </si>
  <si>
    <t>755674</t>
  </si>
  <si>
    <t>755675</t>
  </si>
  <si>
    <t>755676</t>
  </si>
  <si>
    <t>755677</t>
  </si>
  <si>
    <t>755678</t>
  </si>
  <si>
    <t>755679</t>
  </si>
  <si>
    <t>755680</t>
  </si>
  <si>
    <t>746001</t>
  </si>
  <si>
    <t>746002</t>
  </si>
  <si>
    <t>746003</t>
  </si>
  <si>
    <t>746004</t>
  </si>
  <si>
    <t>746005</t>
  </si>
  <si>
    <t>746006</t>
  </si>
  <si>
    <t>746007</t>
  </si>
  <si>
    <t>746008</t>
  </si>
  <si>
    <t>746009</t>
  </si>
  <si>
    <t>746010</t>
  </si>
  <si>
    <t>746011</t>
  </si>
  <si>
    <t>746013</t>
  </si>
  <si>
    <t>746014</t>
  </si>
  <si>
    <t>746015</t>
  </si>
  <si>
    <t>746017</t>
  </si>
  <si>
    <t>746019</t>
  </si>
  <si>
    <t>746027</t>
  </si>
  <si>
    <t>746032</t>
  </si>
  <si>
    <t>746033</t>
  </si>
  <si>
    <t>746051</t>
  </si>
  <si>
    <t>746055</t>
  </si>
  <si>
    <t>746061</t>
  </si>
  <si>
    <t>746071</t>
  </si>
  <si>
    <t>749012</t>
  </si>
  <si>
    <t>749013</t>
  </si>
  <si>
    <t>749011</t>
  </si>
  <si>
    <t>749007</t>
  </si>
  <si>
    <t>749008</t>
  </si>
  <si>
    <t>749010</t>
  </si>
  <si>
    <t>749020</t>
  </si>
  <si>
    <t>749029</t>
  </si>
  <si>
    <t>749031</t>
  </si>
  <si>
    <t>749032</t>
  </si>
  <si>
    <t>749035</t>
  </si>
  <si>
    <t>749101</t>
  </si>
  <si>
    <t>749102</t>
  </si>
  <si>
    <t>749028</t>
  </si>
  <si>
    <t>749002</t>
  </si>
  <si>
    <t>749004</t>
  </si>
  <si>
    <t>749005</t>
  </si>
  <si>
    <t>749037</t>
  </si>
  <si>
    <t>749038</t>
  </si>
  <si>
    <t>749111</t>
  </si>
  <si>
    <t>749112</t>
  </si>
  <si>
    <t>749113</t>
  </si>
  <si>
    <t>749121</t>
  </si>
  <si>
    <t>749131</t>
  </si>
  <si>
    <t>749132</t>
  </si>
  <si>
    <t>749133</t>
  </si>
  <si>
    <t>749134</t>
  </si>
  <si>
    <t>749141</t>
  </si>
  <si>
    <t>749142</t>
  </si>
  <si>
    <t>749143</t>
  </si>
  <si>
    <t>749144</t>
  </si>
  <si>
    <t>749151</t>
  </si>
  <si>
    <t>751358</t>
  </si>
  <si>
    <t>751359</t>
  </si>
  <si>
    <t>752320</t>
  </si>
  <si>
    <t>752364</t>
  </si>
  <si>
    <t>752365</t>
  </si>
  <si>
    <t>752366</t>
  </si>
  <si>
    <t>753347</t>
  </si>
  <si>
    <t>753348</t>
  </si>
  <si>
    <t>753349</t>
  </si>
  <si>
    <t>754372</t>
  </si>
  <si>
    <t>754373</t>
  </si>
  <si>
    <t>745605</t>
  </si>
  <si>
    <t>751756</t>
  </si>
  <si>
    <t>752655</t>
  </si>
  <si>
    <t>753359</t>
  </si>
  <si>
    <t>753361</t>
  </si>
  <si>
    <t>753362</t>
  </si>
  <si>
    <t>753363</t>
  </si>
  <si>
    <t>753364</t>
  </si>
  <si>
    <t>753366</t>
  </si>
  <si>
    <t>753368</t>
  </si>
  <si>
    <t>753374</t>
  </si>
  <si>
    <t>753379</t>
  </si>
  <si>
    <t>753391</t>
  </si>
  <si>
    <t>753392</t>
  </si>
  <si>
    <t>753515</t>
  </si>
  <si>
    <t>753655</t>
  </si>
  <si>
    <t>753657</t>
  </si>
  <si>
    <t>753658</t>
  </si>
  <si>
    <t>753659</t>
  </si>
  <si>
    <t>754355</t>
  </si>
  <si>
    <t>754359</t>
  </si>
  <si>
    <t>754361</t>
  </si>
  <si>
    <t>754374</t>
  </si>
  <si>
    <t>754377</t>
  </si>
  <si>
    <t>754382</t>
  </si>
  <si>
    <t>754653</t>
  </si>
  <si>
    <t>754654</t>
  </si>
  <si>
    <t>755356</t>
  </si>
  <si>
    <t>755364</t>
  </si>
  <si>
    <t>755367</t>
  </si>
  <si>
    <t>755388</t>
  </si>
  <si>
    <t>745741</t>
  </si>
  <si>
    <t>745742</t>
  </si>
  <si>
    <t>753353</t>
  </si>
  <si>
    <t>753356</t>
  </si>
  <si>
    <t>753357</t>
  </si>
  <si>
    <t>753358</t>
  </si>
  <si>
    <t>753380</t>
  </si>
  <si>
    <t>753578</t>
  </si>
  <si>
    <t>754351</t>
  </si>
  <si>
    <t>754360</t>
  </si>
  <si>
    <t>754362</t>
  </si>
  <si>
    <t>754378</t>
  </si>
  <si>
    <t>754656</t>
  </si>
  <si>
    <t>745616</t>
  </si>
  <si>
    <t>745651</t>
  </si>
  <si>
    <t>751202</t>
  </si>
  <si>
    <t>751351</t>
  </si>
  <si>
    <t>751352</t>
  </si>
  <si>
    <t>751353</t>
  </si>
  <si>
    <t>751354</t>
  </si>
  <si>
    <t>751509</t>
  </si>
  <si>
    <t>751563</t>
  </si>
  <si>
    <t>752358</t>
  </si>
  <si>
    <t>752360</t>
  </si>
  <si>
    <t>752466</t>
  </si>
  <si>
    <t>754386</t>
  </si>
  <si>
    <t>753355</t>
  </si>
  <si>
    <t>754356</t>
  </si>
  <si>
    <t>754381</t>
  </si>
  <si>
    <t>754387</t>
  </si>
  <si>
    <t>704052</t>
  </si>
  <si>
    <t>704063</t>
  </si>
  <si>
    <t>704064</t>
  </si>
  <si>
    <t>704065</t>
  </si>
  <si>
    <t>751503</t>
  </si>
  <si>
    <t>751504</t>
  </si>
  <si>
    <t>752501</t>
  </si>
  <si>
    <t>752503</t>
  </si>
  <si>
    <t>752505</t>
  </si>
  <si>
    <t>752507</t>
  </si>
  <si>
    <t>752508</t>
  </si>
  <si>
    <t>753514</t>
  </si>
  <si>
    <t>754504</t>
  </si>
  <si>
    <t>755357</t>
  </si>
  <si>
    <t>752301</t>
  </si>
  <si>
    <t>752367</t>
  </si>
  <si>
    <t>753417</t>
  </si>
  <si>
    <t>759101</t>
  </si>
  <si>
    <t>759201</t>
  </si>
  <si>
    <t>759202</t>
  </si>
  <si>
    <t>759203</t>
  </si>
  <si>
    <t>759204</t>
  </si>
  <si>
    <t>759301</t>
  </si>
  <si>
    <t>759302</t>
  </si>
  <si>
    <t>759303</t>
  </si>
  <si>
    <t>759304</t>
  </si>
  <si>
    <t>759305</t>
  </si>
  <si>
    <t>759306</t>
  </si>
  <si>
    <t>759401</t>
  </si>
  <si>
    <t>759402</t>
  </si>
  <si>
    <t>759403</t>
  </si>
  <si>
    <t>759404</t>
  </si>
  <si>
    <t>759405</t>
  </si>
  <si>
    <t>759406</t>
  </si>
  <si>
    <t>759407</t>
  </si>
  <si>
    <t>759408</t>
  </si>
  <si>
    <t>759409</t>
  </si>
  <si>
    <t>759410</t>
  </si>
  <si>
    <t>759411</t>
  </si>
  <si>
    <t>759412</t>
  </si>
  <si>
    <t>759413</t>
  </si>
  <si>
    <t>759414</t>
  </si>
  <si>
    <t>759501</t>
  </si>
  <si>
    <t>759502</t>
  </si>
  <si>
    <t>759503</t>
  </si>
  <si>
    <t>759504</t>
  </si>
  <si>
    <t>759505</t>
  </si>
  <si>
    <t>759506</t>
  </si>
  <si>
    <t>759507</t>
  </si>
  <si>
    <t>759508</t>
  </si>
  <si>
    <t>759509</t>
  </si>
  <si>
    <t>759510</t>
  </si>
  <si>
    <t>759511</t>
  </si>
  <si>
    <t>759512</t>
  </si>
  <si>
    <t>759513</t>
  </si>
  <si>
    <t>759514</t>
  </si>
  <si>
    <t>759515</t>
  </si>
  <si>
    <t>759516</t>
  </si>
  <si>
    <t>759517</t>
  </si>
  <si>
    <t>759518</t>
  </si>
  <si>
    <t>759519</t>
  </si>
  <si>
    <t>759520</t>
  </si>
  <si>
    <t>759521</t>
  </si>
  <si>
    <t>759522</t>
  </si>
  <si>
    <t>759523</t>
  </si>
  <si>
    <t>759524</t>
  </si>
  <si>
    <t>759525</t>
  </si>
  <si>
    <t>759526</t>
  </si>
  <si>
    <t>759527</t>
  </si>
  <si>
    <t>759528</t>
  </si>
  <si>
    <t>759529</t>
  </si>
  <si>
    <t>759530</t>
  </si>
  <si>
    <t>759531</t>
  </si>
  <si>
    <t>759532</t>
  </si>
  <si>
    <t>759533</t>
  </si>
  <si>
    <t>759534</t>
  </si>
  <si>
    <t>759535</t>
  </si>
  <si>
    <t>759536</t>
  </si>
  <si>
    <t>759537</t>
  </si>
  <si>
    <t>759701</t>
  </si>
  <si>
    <t>759702</t>
  </si>
  <si>
    <t>759703</t>
  </si>
  <si>
    <t>759704</t>
  </si>
  <si>
    <t>759705</t>
  </si>
  <si>
    <t>751787</t>
  </si>
  <si>
    <t>751788</t>
  </si>
  <si>
    <t>751789</t>
  </si>
  <si>
    <t>751800</t>
  </si>
  <si>
    <t>751801</t>
  </si>
  <si>
    <t>751802</t>
  </si>
  <si>
    <t>751803</t>
  </si>
  <si>
    <t>751804</t>
  </si>
  <si>
    <t>751805</t>
  </si>
  <si>
    <t>751769</t>
  </si>
  <si>
    <t>751806</t>
  </si>
  <si>
    <t>751807</t>
  </si>
  <si>
    <t>751808</t>
  </si>
  <si>
    <t>751809</t>
  </si>
  <si>
    <t>751810</t>
  </si>
  <si>
    <t>751811</t>
  </si>
  <si>
    <t>751812</t>
  </si>
  <si>
    <t>751814</t>
  </si>
  <si>
    <t>751815</t>
  </si>
  <si>
    <t>751816</t>
  </si>
  <si>
    <t>751817</t>
  </si>
  <si>
    <t>751818</t>
  </si>
  <si>
    <t>751819</t>
  </si>
  <si>
    <t>751820</t>
  </si>
  <si>
    <t>751821</t>
  </si>
  <si>
    <t>751822</t>
  </si>
  <si>
    <t>751823</t>
  </si>
  <si>
    <t>751824</t>
  </si>
  <si>
    <t>751825</t>
  </si>
  <si>
    <t>751826</t>
  </si>
  <si>
    <t>751827</t>
  </si>
  <si>
    <t>751828</t>
  </si>
  <si>
    <t>751829</t>
  </si>
  <si>
    <t>751830</t>
  </si>
  <si>
    <t>751831</t>
  </si>
  <si>
    <t>751832</t>
  </si>
  <si>
    <t>751833</t>
  </si>
  <si>
    <t>751834</t>
  </si>
  <si>
    <t>751835</t>
  </si>
  <si>
    <t>751836</t>
  </si>
  <si>
    <t>751837</t>
  </si>
  <si>
    <t>751838</t>
  </si>
  <si>
    <t>751839</t>
  </si>
  <si>
    <t>751840</t>
  </si>
  <si>
    <t>751841</t>
  </si>
  <si>
    <t>751842</t>
  </si>
  <si>
    <t>751843</t>
  </si>
  <si>
    <t>751844</t>
  </si>
  <si>
    <t>751845</t>
  </si>
  <si>
    <t>751846</t>
  </si>
  <si>
    <t>751847</t>
  </si>
  <si>
    <t>751848</t>
  </si>
  <si>
    <t>751849</t>
  </si>
  <si>
    <t>751850</t>
  </si>
  <si>
    <t>751851</t>
  </si>
  <si>
    <t>751852</t>
  </si>
  <si>
    <t>751853</t>
  </si>
  <si>
    <t>751854</t>
  </si>
  <si>
    <t>751855</t>
  </si>
  <si>
    <t>751856</t>
  </si>
  <si>
    <t>751857</t>
  </si>
  <si>
    <t>751858</t>
  </si>
  <si>
    <t>751859</t>
  </si>
  <si>
    <t>751860</t>
  </si>
  <si>
    <t>751861</t>
  </si>
  <si>
    <t>751862</t>
  </si>
  <si>
    <t>751863</t>
  </si>
  <si>
    <t>751864</t>
  </si>
  <si>
    <t>751865</t>
  </si>
  <si>
    <t>751866</t>
  </si>
  <si>
    <t>751867</t>
  </si>
  <si>
    <t>751868</t>
  </si>
  <si>
    <t>751869</t>
  </si>
  <si>
    <t>751870</t>
  </si>
  <si>
    <t>751871</t>
  </si>
  <si>
    <t>751872</t>
  </si>
  <si>
    <t>751873</t>
  </si>
  <si>
    <t>751874</t>
  </si>
  <si>
    <t>751875</t>
  </si>
  <si>
    <t>751876</t>
  </si>
  <si>
    <t>751877</t>
  </si>
  <si>
    <t>751878</t>
  </si>
  <si>
    <t>751879</t>
  </si>
  <si>
    <t>751880</t>
  </si>
  <si>
    <t>751881</t>
  </si>
  <si>
    <t>751882</t>
  </si>
  <si>
    <t>751883</t>
  </si>
  <si>
    <t>751884</t>
  </si>
  <si>
    <t>751885</t>
  </si>
  <si>
    <t>751886</t>
  </si>
  <si>
    <t>751887</t>
  </si>
  <si>
    <t>751888</t>
  </si>
  <si>
    <t>751889</t>
  </si>
  <si>
    <t>751890</t>
  </si>
  <si>
    <t>751891</t>
  </si>
  <si>
    <t>751892</t>
  </si>
  <si>
    <t>751893</t>
  </si>
  <si>
    <t>751894</t>
  </si>
  <si>
    <t>751895</t>
  </si>
  <si>
    <t>751896</t>
  </si>
  <si>
    <t>751897</t>
  </si>
  <si>
    <t>751898</t>
  </si>
  <si>
    <t>751899</t>
  </si>
  <si>
    <t>751900</t>
  </si>
  <si>
    <t>751901</t>
  </si>
  <si>
    <t>751902</t>
  </si>
  <si>
    <t>751903</t>
  </si>
  <si>
    <t>751904</t>
  </si>
  <si>
    <t>751905</t>
  </si>
  <si>
    <t>751906</t>
  </si>
  <si>
    <t>751907</t>
  </si>
  <si>
    <t>751911</t>
  </si>
  <si>
    <t>751914</t>
  </si>
  <si>
    <t>751915</t>
  </si>
  <si>
    <t>751916</t>
  </si>
  <si>
    <t>751917</t>
  </si>
  <si>
    <t>751918</t>
  </si>
  <si>
    <t>751919</t>
  </si>
  <si>
    <t>751920</t>
  </si>
  <si>
    <t>751921</t>
  </si>
  <si>
    <t>751922</t>
  </si>
  <si>
    <t>751923</t>
  </si>
  <si>
    <t>751924</t>
  </si>
  <si>
    <t>751925</t>
  </si>
  <si>
    <t>751931</t>
  </si>
  <si>
    <t>751935</t>
  </si>
  <si>
    <t>751938</t>
  </si>
  <si>
    <t>751939</t>
  </si>
  <si>
    <t>751951</t>
  </si>
  <si>
    <t>751953</t>
  </si>
  <si>
    <t>751954</t>
  </si>
  <si>
    <t>751955</t>
  </si>
  <si>
    <t>751961</t>
  </si>
  <si>
    <t>752828</t>
  </si>
  <si>
    <t>752829</t>
  </si>
  <si>
    <t>752830</t>
  </si>
  <si>
    <t>752831</t>
  </si>
  <si>
    <t>752834</t>
  </si>
  <si>
    <t>752835</t>
  </si>
  <si>
    <t>752836</t>
  </si>
  <si>
    <t>752837</t>
  </si>
  <si>
    <t>752840</t>
  </si>
  <si>
    <t>752841</t>
  </si>
  <si>
    <t>752842</t>
  </si>
  <si>
    <t>752843</t>
  </si>
  <si>
    <t>752844</t>
  </si>
  <si>
    <t>752845</t>
  </si>
  <si>
    <t>752846</t>
  </si>
  <si>
    <t>752847</t>
  </si>
  <si>
    <t>752848</t>
  </si>
  <si>
    <t>752849</t>
  </si>
  <si>
    <t>752850</t>
  </si>
  <si>
    <t>752851</t>
  </si>
  <si>
    <t>752852</t>
  </si>
  <si>
    <t>752853</t>
  </si>
  <si>
    <t>752854</t>
  </si>
  <si>
    <t>752855</t>
  </si>
  <si>
    <t>752856</t>
  </si>
  <si>
    <t>752857</t>
  </si>
  <si>
    <t>752858</t>
  </si>
  <si>
    <t>752859</t>
  </si>
  <si>
    <t>752860</t>
  </si>
  <si>
    <t>752861</t>
  </si>
  <si>
    <t>752862</t>
  </si>
  <si>
    <t>752863</t>
  </si>
  <si>
    <t>752864</t>
  </si>
  <si>
    <t>752865</t>
  </si>
  <si>
    <t>752866</t>
  </si>
  <si>
    <t>752867</t>
  </si>
  <si>
    <t>752868</t>
  </si>
  <si>
    <t>752869</t>
  </si>
  <si>
    <t>752870</t>
  </si>
  <si>
    <t>752871</t>
  </si>
  <si>
    <t>752872</t>
  </si>
  <si>
    <t>752873</t>
  </si>
  <si>
    <t>752874</t>
  </si>
  <si>
    <t>752875</t>
  </si>
  <si>
    <t>752876</t>
  </si>
  <si>
    <t>752877</t>
  </si>
  <si>
    <t>752878</t>
  </si>
  <si>
    <t>752879</t>
  </si>
  <si>
    <t>752880</t>
  </si>
  <si>
    <t>752881</t>
  </si>
  <si>
    <t>752882</t>
  </si>
  <si>
    <t>752883</t>
  </si>
  <si>
    <t>752884</t>
  </si>
  <si>
    <t>752885</t>
  </si>
  <si>
    <t>752886</t>
  </si>
  <si>
    <t>752941</t>
  </si>
  <si>
    <t>752887</t>
  </si>
  <si>
    <t>752888</t>
  </si>
  <si>
    <t>752889</t>
  </si>
  <si>
    <t>752891</t>
  </si>
  <si>
    <t>752892</t>
  </si>
  <si>
    <t>752894</t>
  </si>
  <si>
    <t>752895</t>
  </si>
  <si>
    <t>752897</t>
  </si>
  <si>
    <t>752898</t>
  </si>
  <si>
    <t>752899</t>
  </si>
  <si>
    <t>752900</t>
  </si>
  <si>
    <t>752901</t>
  </si>
  <si>
    <t>752902</t>
  </si>
  <si>
    <t>752903</t>
  </si>
  <si>
    <t>752904</t>
  </si>
  <si>
    <t>752905</t>
  </si>
  <si>
    <t>752914</t>
  </si>
  <si>
    <t>752915</t>
  </si>
  <si>
    <t>752916</t>
  </si>
  <si>
    <t>752917</t>
  </si>
  <si>
    <t>752918</t>
  </si>
  <si>
    <t>752919</t>
  </si>
  <si>
    <t>752920</t>
  </si>
  <si>
    <t>752921</t>
  </si>
  <si>
    <t>752922</t>
  </si>
  <si>
    <t>752923</t>
  </si>
  <si>
    <t>752924</t>
  </si>
  <si>
    <t>752925</t>
  </si>
  <si>
    <t>752931</t>
  </si>
  <si>
    <t>752932</t>
  </si>
  <si>
    <t>752936</t>
  </si>
  <si>
    <t>752937</t>
  </si>
  <si>
    <t>752938</t>
  </si>
  <si>
    <t>752939</t>
  </si>
  <si>
    <t>753828</t>
  </si>
  <si>
    <t>753829</t>
  </si>
  <si>
    <t>753830</t>
  </si>
  <si>
    <t>753831</t>
  </si>
  <si>
    <t>753834</t>
  </si>
  <si>
    <t>753835</t>
  </si>
  <si>
    <t>753836</t>
  </si>
  <si>
    <t>753837</t>
  </si>
  <si>
    <t>753840</t>
  </si>
  <si>
    <t>753841</t>
  </si>
  <si>
    <t>753842</t>
  </si>
  <si>
    <t>753843</t>
  </si>
  <si>
    <t>753844</t>
  </si>
  <si>
    <t>753845</t>
  </si>
  <si>
    <t>753846</t>
  </si>
  <si>
    <t>753847</t>
  </si>
  <si>
    <t>753848</t>
  </si>
  <si>
    <t>753849</t>
  </si>
  <si>
    <t>753850</t>
  </si>
  <si>
    <t>753851</t>
  </si>
  <si>
    <t>753852</t>
  </si>
  <si>
    <t>753853</t>
  </si>
  <si>
    <t>753854</t>
  </si>
  <si>
    <t>753855</t>
  </si>
  <si>
    <t>753856</t>
  </si>
  <si>
    <t>753857</t>
  </si>
  <si>
    <t>753858</t>
  </si>
  <si>
    <t>753859</t>
  </si>
  <si>
    <t>753860</t>
  </si>
  <si>
    <t>753861</t>
  </si>
  <si>
    <t>753862</t>
  </si>
  <si>
    <t>753863</t>
  </si>
  <si>
    <t>753864</t>
  </si>
  <si>
    <t>753865</t>
  </si>
  <si>
    <t>753866</t>
  </si>
  <si>
    <t>753867</t>
  </si>
  <si>
    <t>753868</t>
  </si>
  <si>
    <t>753869</t>
  </si>
  <si>
    <t>753870</t>
  </si>
  <si>
    <t>753871</t>
  </si>
  <si>
    <t>753872</t>
  </si>
  <si>
    <t>753873</t>
  </si>
  <si>
    <t>753874</t>
  </si>
  <si>
    <t>753875</t>
  </si>
  <si>
    <t>753876</t>
  </si>
  <si>
    <t>753877</t>
  </si>
  <si>
    <t>753878</t>
  </si>
  <si>
    <t>753879</t>
  </si>
  <si>
    <t>753880</t>
  </si>
  <si>
    <t>753881</t>
  </si>
  <si>
    <t>753882</t>
  </si>
  <si>
    <t>753883</t>
  </si>
  <si>
    <t>753884</t>
  </si>
  <si>
    <t>753885</t>
  </si>
  <si>
    <t>753886</t>
  </si>
  <si>
    <t>753941</t>
  </si>
  <si>
    <t>753888</t>
  </si>
  <si>
    <t>753889</t>
  </si>
  <si>
    <t>753890</t>
  </si>
  <si>
    <t>753891</t>
  </si>
  <si>
    <t>753892</t>
  </si>
  <si>
    <t>753897</t>
  </si>
  <si>
    <t>753898</t>
  </si>
  <si>
    <t>753899</t>
  </si>
  <si>
    <t>753900</t>
  </si>
  <si>
    <t>753901</t>
  </si>
  <si>
    <t>753902</t>
  </si>
  <si>
    <t>753903</t>
  </si>
  <si>
    <t>753904</t>
  </si>
  <si>
    <t>753905</t>
  </si>
  <si>
    <t>753914</t>
  </si>
  <si>
    <t>753915</t>
  </si>
  <si>
    <t>753916</t>
  </si>
  <si>
    <t>753917</t>
  </si>
  <si>
    <t>753918</t>
  </si>
  <si>
    <t>753919</t>
  </si>
  <si>
    <t>753920</t>
  </si>
  <si>
    <t>753921</t>
  </si>
  <si>
    <t>753922</t>
  </si>
  <si>
    <t>753923</t>
  </si>
  <si>
    <t>753924</t>
  </si>
  <si>
    <t>753925</t>
  </si>
  <si>
    <t>753931</t>
  </si>
  <si>
    <t>753932</t>
  </si>
  <si>
    <t>753936</t>
  </si>
  <si>
    <t>753937</t>
  </si>
  <si>
    <t>753938</t>
  </si>
  <si>
    <t>753939</t>
  </si>
  <si>
    <t>754828</t>
  </si>
  <si>
    <t>754829</t>
  </si>
  <si>
    <t>754830</t>
  </si>
  <si>
    <t>754831</t>
  </si>
  <si>
    <t>754850</t>
  </si>
  <si>
    <t>754851</t>
  </si>
  <si>
    <t>754854</t>
  </si>
  <si>
    <t>754873</t>
  </si>
  <si>
    <t>754874</t>
  </si>
  <si>
    <t>754875</t>
  </si>
  <si>
    <t>754885</t>
  </si>
  <si>
    <t>755828</t>
  </si>
  <si>
    <t>755829</t>
  </si>
  <si>
    <t>755830</t>
  </si>
  <si>
    <t>755831</t>
  </si>
  <si>
    <t>755850</t>
  </si>
  <si>
    <t>755851</t>
  </si>
  <si>
    <t>755854</t>
  </si>
  <si>
    <t>755873</t>
  </si>
  <si>
    <t>755874</t>
  </si>
  <si>
    <t>755875</t>
  </si>
  <si>
    <t>755885</t>
  </si>
  <si>
    <t>725001</t>
  </si>
  <si>
    <t>726061</t>
  </si>
  <si>
    <t>725000</t>
  </si>
  <si>
    <t>725015</t>
  </si>
  <si>
    <t>725016</t>
  </si>
  <si>
    <t>725017</t>
  </si>
  <si>
    <t>725021</t>
  </si>
  <si>
    <t>725024</t>
  </si>
  <si>
    <t>725025</t>
  </si>
  <si>
    <t>725033</t>
  </si>
  <si>
    <t>725034</t>
  </si>
  <si>
    <t>725060</t>
  </si>
  <si>
    <t>725061</t>
  </si>
  <si>
    <t>725062</t>
  </si>
  <si>
    <t>725100</t>
  </si>
  <si>
    <t>725104</t>
  </si>
  <si>
    <t>725107</t>
  </si>
  <si>
    <t>725114</t>
  </si>
  <si>
    <t>725120</t>
  </si>
  <si>
    <t>725121</t>
  </si>
  <si>
    <t>725126</t>
  </si>
  <si>
    <t>725200</t>
  </si>
  <si>
    <t>725204</t>
  </si>
  <si>
    <t>725215</t>
  </si>
  <si>
    <t>725217</t>
  </si>
  <si>
    <t>725230</t>
  </si>
  <si>
    <t>725252</t>
  </si>
  <si>
    <t>725253</t>
  </si>
  <si>
    <t>725256</t>
  </si>
  <si>
    <t>725258</t>
  </si>
  <si>
    <t>725259</t>
  </si>
  <si>
    <t>725261</t>
  </si>
  <si>
    <t>725275</t>
  </si>
  <si>
    <t>725277</t>
  </si>
  <si>
    <t>725300</t>
  </si>
  <si>
    <t>725900</t>
  </si>
  <si>
    <t>725992</t>
  </si>
  <si>
    <t>726266</t>
  </si>
  <si>
    <t>726280</t>
  </si>
  <si>
    <t>727313</t>
  </si>
  <si>
    <t>728415</t>
  </si>
  <si>
    <t>732338</t>
  </si>
  <si>
    <t>725991</t>
  </si>
  <si>
    <t>726033</t>
  </si>
  <si>
    <t>726050</t>
  </si>
  <si>
    <t>726051</t>
  </si>
  <si>
    <t>726056</t>
  </si>
  <si>
    <t>726064</t>
  </si>
  <si>
    <t>726066</t>
  </si>
  <si>
    <t>726067</t>
  </si>
  <si>
    <t>726068</t>
  </si>
  <si>
    <t>726177</t>
  </si>
  <si>
    <t>726186</t>
  </si>
  <si>
    <t>726285</t>
  </si>
  <si>
    <t>726287</t>
  </si>
  <si>
    <t>726001</t>
  </si>
  <si>
    <t>726005</t>
  </si>
  <si>
    <t>726008</t>
  </si>
  <si>
    <t>726010</t>
  </si>
  <si>
    <t>726012</t>
  </si>
  <si>
    <t>726014</t>
  </si>
  <si>
    <t>726015</t>
  </si>
  <si>
    <t>726016</t>
  </si>
  <si>
    <t>726018</t>
  </si>
  <si>
    <t>726020</t>
  </si>
  <si>
    <t>726021</t>
  </si>
  <si>
    <t>726022</t>
  </si>
  <si>
    <t>726023</t>
  </si>
  <si>
    <t>726024</t>
  </si>
  <si>
    <t>726025</t>
  </si>
  <si>
    <t>726026</t>
  </si>
  <si>
    <t>726027</t>
  </si>
  <si>
    <t>726029</t>
  </si>
  <si>
    <t>726030</t>
  </si>
  <si>
    <t>726031</t>
  </si>
  <si>
    <t>726034</t>
  </si>
  <si>
    <t>726035</t>
  </si>
  <si>
    <t>726036</t>
  </si>
  <si>
    <t>726038</t>
  </si>
  <si>
    <t>726040</t>
  </si>
  <si>
    <t>726042</t>
  </si>
  <si>
    <t>726043</t>
  </si>
  <si>
    <t>726045</t>
  </si>
  <si>
    <t>726060</t>
  </si>
  <si>
    <t>726079</t>
  </si>
  <si>
    <t>726080</t>
  </si>
  <si>
    <t>726085</t>
  </si>
  <si>
    <t>726086</t>
  </si>
  <si>
    <t>726098</t>
  </si>
  <si>
    <t>726102</t>
  </si>
  <si>
    <t>726110</t>
  </si>
  <si>
    <t>726175</t>
  </si>
  <si>
    <t>726176</t>
  </si>
  <si>
    <t>726231</t>
  </si>
  <si>
    <t>726236</t>
  </si>
  <si>
    <t>726241</t>
  </si>
  <si>
    <t>726243</t>
  </si>
  <si>
    <t>726244</t>
  </si>
  <si>
    <t>726286</t>
  </si>
  <si>
    <t>726289</t>
  </si>
  <si>
    <t>726297</t>
  </si>
  <si>
    <t>726299</t>
  </si>
  <si>
    <t>726134</t>
  </si>
  <si>
    <t>726435</t>
  </si>
  <si>
    <t>726436</t>
  </si>
  <si>
    <t>726437</t>
  </si>
  <si>
    <t>726451</t>
  </si>
  <si>
    <t>728092</t>
  </si>
  <si>
    <t>728093</t>
  </si>
  <si>
    <t>728094</t>
  </si>
  <si>
    <t>728095</t>
  </si>
  <si>
    <t>728654</t>
  </si>
  <si>
    <t>728855</t>
  </si>
  <si>
    <t>732037</t>
  </si>
  <si>
    <t>732040</t>
  </si>
  <si>
    <t>731609</t>
  </si>
  <si>
    <t>726071</t>
  </si>
  <si>
    <t>726072</t>
  </si>
  <si>
    <t>726073</t>
  </si>
  <si>
    <t>726074</t>
  </si>
  <si>
    <t>726075</t>
  </si>
  <si>
    <t>726078</t>
  </si>
  <si>
    <t>726168</t>
  </si>
  <si>
    <t>726169</t>
  </si>
  <si>
    <t>729001</t>
  </si>
  <si>
    <t>729002</t>
  </si>
  <si>
    <t>729003</t>
  </si>
  <si>
    <t>729004</t>
  </si>
  <si>
    <t>729031</t>
  </si>
  <si>
    <t>729041</t>
  </si>
  <si>
    <t>729021</t>
  </si>
  <si>
    <t>726148</t>
  </si>
  <si>
    <t>726173</t>
  </si>
  <si>
    <t>726174</t>
  </si>
  <si>
    <t>726193</t>
  </si>
  <si>
    <t>726194</t>
  </si>
  <si>
    <t>726195</t>
  </si>
  <si>
    <t>726198</t>
  </si>
  <si>
    <t>726290</t>
  </si>
  <si>
    <t>726199</t>
  </si>
  <si>
    <t>726200</t>
  </si>
  <si>
    <t>726201</t>
  </si>
  <si>
    <t>726202</t>
  </si>
  <si>
    <t>726203</t>
  </si>
  <si>
    <t>726204</t>
  </si>
  <si>
    <t>726205</t>
  </si>
  <si>
    <t>726206</t>
  </si>
  <si>
    <t>726207</t>
  </si>
  <si>
    <t>726208</t>
  </si>
  <si>
    <t>726209</t>
  </si>
  <si>
    <t>726211</t>
  </si>
  <si>
    <t>726212</t>
  </si>
  <si>
    <t>726218</t>
  </si>
  <si>
    <t>726226</t>
  </si>
  <si>
    <t>726229</t>
  </si>
  <si>
    <t>726295</t>
  </si>
  <si>
    <t>726300</t>
  </si>
  <si>
    <t>726304</t>
  </si>
  <si>
    <t>726318</t>
  </si>
  <si>
    <t>726324</t>
  </si>
  <si>
    <t>726326</t>
  </si>
  <si>
    <t>726327</t>
  </si>
  <si>
    <t>726328</t>
  </si>
  <si>
    <t>726291</t>
  </si>
  <si>
    <t>728109</t>
  </si>
  <si>
    <t>728802</t>
  </si>
  <si>
    <t>728803</t>
  </si>
  <si>
    <t>728854</t>
  </si>
  <si>
    <t>728860</t>
  </si>
  <si>
    <t>728866</t>
  </si>
  <si>
    <t>732026</t>
  </si>
  <si>
    <t>732184</t>
  </si>
  <si>
    <t>732188</t>
  </si>
  <si>
    <t>732192</t>
  </si>
  <si>
    <t>732196</t>
  </si>
  <si>
    <t>732197</t>
  </si>
  <si>
    <t>728054</t>
  </si>
  <si>
    <t>725263</t>
  </si>
  <si>
    <t>728004</t>
  </si>
  <si>
    <t>728013</t>
  </si>
  <si>
    <t>728014</t>
  </si>
  <si>
    <t>728016</t>
  </si>
  <si>
    <t>728018</t>
  </si>
  <si>
    <t>728019</t>
  </si>
  <si>
    <t>728021</t>
  </si>
  <si>
    <t>728022</t>
  </si>
  <si>
    <t>728023</t>
  </si>
  <si>
    <t>728029</t>
  </si>
  <si>
    <t>728030</t>
  </si>
  <si>
    <t>728039</t>
  </si>
  <si>
    <t>728040</t>
  </si>
  <si>
    <t>728041</t>
  </si>
  <si>
    <t>728042</t>
  </si>
  <si>
    <t>728043</t>
  </si>
  <si>
    <t>728044</t>
  </si>
  <si>
    <t>728081</t>
  </si>
  <si>
    <t>728083</t>
  </si>
  <si>
    <t>728084</t>
  </si>
  <si>
    <t>728085</t>
  </si>
  <si>
    <t>728086</t>
  </si>
  <si>
    <t>728087</t>
  </si>
  <si>
    <t>728088</t>
  </si>
  <si>
    <t>728096</t>
  </si>
  <si>
    <t>728113</t>
  </si>
  <si>
    <t>728114</t>
  </si>
  <si>
    <t>728115</t>
  </si>
  <si>
    <t>728116</t>
  </si>
  <si>
    <t>728132</t>
  </si>
  <si>
    <t>728134</t>
  </si>
  <si>
    <t>728135</t>
  </si>
  <si>
    <t>728136</t>
  </si>
  <si>
    <t>728138</t>
  </si>
  <si>
    <t>728143</t>
  </si>
  <si>
    <t>728144</t>
  </si>
  <si>
    <t>728145</t>
  </si>
  <si>
    <t>728146</t>
  </si>
  <si>
    <t>728147</t>
  </si>
  <si>
    <t>728148</t>
  </si>
  <si>
    <t>728158</t>
  </si>
  <si>
    <t>728159</t>
  </si>
  <si>
    <t>728161</t>
  </si>
  <si>
    <t>728162</t>
  </si>
  <si>
    <t>728173</t>
  </si>
  <si>
    <t>728203</t>
  </si>
  <si>
    <t>728204</t>
  </si>
  <si>
    <t>728213</t>
  </si>
  <si>
    <t>728214</t>
  </si>
  <si>
    <t>728118</t>
  </si>
  <si>
    <t>728220</t>
  </si>
  <si>
    <t>728221</t>
  </si>
  <si>
    <t>728222</t>
  </si>
  <si>
    <t>728227</t>
  </si>
  <si>
    <t>728228</t>
  </si>
  <si>
    <t>728229</t>
  </si>
  <si>
    <t>728230</t>
  </si>
  <si>
    <t>728231</t>
  </si>
  <si>
    <t>728236</t>
  </si>
  <si>
    <t>728237</t>
  </si>
  <si>
    <t>728238</t>
  </si>
  <si>
    <t>728239</t>
  </si>
  <si>
    <t>728242</t>
  </si>
  <si>
    <t>728244</t>
  </si>
  <si>
    <t>728245</t>
  </si>
  <si>
    <t>728248</t>
  </si>
  <si>
    <t>728249</t>
  </si>
  <si>
    <t>728250</t>
  </si>
  <si>
    <t>728630</t>
  </si>
  <si>
    <t>728631</t>
  </si>
  <si>
    <t>728632</t>
  </si>
  <si>
    <t>728634</t>
  </si>
  <si>
    <t>728650</t>
  </si>
  <si>
    <t>728651</t>
  </si>
  <si>
    <t>728652</t>
  </si>
  <si>
    <t>728653</t>
  </si>
  <si>
    <t>728804</t>
  </si>
  <si>
    <t>728805</t>
  </si>
  <si>
    <t>728806</t>
  </si>
  <si>
    <t>728807</t>
  </si>
  <si>
    <t>728827</t>
  </si>
  <si>
    <t>728828</t>
  </si>
  <si>
    <t>728852</t>
  </si>
  <si>
    <t>728857</t>
  </si>
  <si>
    <t>728859</t>
  </si>
  <si>
    <t>728867</t>
  </si>
  <si>
    <t>732052</t>
  </si>
  <si>
    <t>728501</t>
  </si>
  <si>
    <t>728502</t>
  </si>
  <si>
    <t>728110</t>
  </si>
  <si>
    <t>728058</t>
  </si>
  <si>
    <t>728059</t>
  </si>
  <si>
    <t>728063</t>
  </si>
  <si>
    <t>728217</t>
  </si>
  <si>
    <t>728510</t>
  </si>
  <si>
    <t>728511</t>
  </si>
  <si>
    <t>728517</t>
  </si>
  <si>
    <t>728518</t>
  </si>
  <si>
    <t>728519</t>
  </si>
  <si>
    <t>728065</t>
  </si>
  <si>
    <t>728212</t>
  </si>
  <si>
    <t>728211</t>
  </si>
  <si>
    <t>728215</t>
  </si>
  <si>
    <t>728216</t>
  </si>
  <si>
    <t>728531</t>
  </si>
  <si>
    <t>728532</t>
  </si>
  <si>
    <t>728540</t>
  </si>
  <si>
    <t>728541</t>
  </si>
  <si>
    <t>728182</t>
  </si>
  <si>
    <t>728610</t>
  </si>
  <si>
    <t>725262</t>
  </si>
  <si>
    <t>726329</t>
  </si>
  <si>
    <t>727039</t>
  </si>
  <si>
    <t>727040</t>
  </si>
  <si>
    <t>728038</t>
  </si>
  <si>
    <t>728311</t>
  </si>
  <si>
    <t>728312</t>
  </si>
  <si>
    <t>728315</t>
  </si>
  <si>
    <t>728317</t>
  </si>
  <si>
    <t>728332</t>
  </si>
  <si>
    <t>728339</t>
  </si>
  <si>
    <t>728386</t>
  </si>
  <si>
    <t>728387</t>
  </si>
  <si>
    <t>728388</t>
  </si>
  <si>
    <t>728389</t>
  </si>
  <si>
    <t>728390</t>
  </si>
  <si>
    <t>728391</t>
  </si>
  <si>
    <t>728392</t>
  </si>
  <si>
    <t>728393</t>
  </si>
  <si>
    <t>728394</t>
  </si>
  <si>
    <t>728396</t>
  </si>
  <si>
    <t>728600</t>
  </si>
  <si>
    <t>728601</t>
  </si>
  <si>
    <t>728602</t>
  </si>
  <si>
    <t>728603</t>
  </si>
  <si>
    <t>728604</t>
  </si>
  <si>
    <t>728608</t>
  </si>
  <si>
    <t>728609</t>
  </si>
  <si>
    <t>728612</t>
  </si>
  <si>
    <t>728613</t>
  </si>
  <si>
    <t>728701</t>
  </si>
  <si>
    <t>728702</t>
  </si>
  <si>
    <t>728703</t>
  </si>
  <si>
    <t>728704</t>
  </si>
  <si>
    <t>728705</t>
  </si>
  <si>
    <t>728706</t>
  </si>
  <si>
    <t>728107</t>
  </si>
  <si>
    <t>728108</t>
  </si>
  <si>
    <t>728801</t>
  </si>
  <si>
    <t>728808</t>
  </si>
  <si>
    <t>728809</t>
  </si>
  <si>
    <t>728810</t>
  </si>
  <si>
    <t>728812</t>
  </si>
  <si>
    <t>728813</t>
  </si>
  <si>
    <t>728814</t>
  </si>
  <si>
    <t>728815</t>
  </si>
  <si>
    <t>728816</t>
  </si>
  <si>
    <t>728817</t>
  </si>
  <si>
    <t>728818</t>
  </si>
  <si>
    <t>728819</t>
  </si>
  <si>
    <t>728820</t>
  </si>
  <si>
    <t>728821</t>
  </si>
  <si>
    <t>728822</t>
  </si>
  <si>
    <t>728830</t>
  </si>
  <si>
    <t>728831</t>
  </si>
  <si>
    <t>728832</t>
  </si>
  <si>
    <t>728833</t>
  </si>
  <si>
    <t>728834</t>
  </si>
  <si>
    <t>728835</t>
  </si>
  <si>
    <t>728836</t>
  </si>
  <si>
    <t>728837</t>
  </si>
  <si>
    <t>728838</t>
  </si>
  <si>
    <t>728839</t>
  </si>
  <si>
    <t>728840</t>
  </si>
  <si>
    <t>728841</t>
  </si>
  <si>
    <t>728842</t>
  </si>
  <si>
    <t>728843</t>
  </si>
  <si>
    <t>728844</t>
  </si>
  <si>
    <t>728845</t>
  </si>
  <si>
    <t>728846</t>
  </si>
  <si>
    <t>728847</t>
  </si>
  <si>
    <t>728848</t>
  </si>
  <si>
    <t>728849</t>
  </si>
  <si>
    <t>728850</t>
  </si>
  <si>
    <t>728901</t>
  </si>
  <si>
    <t>728902</t>
  </si>
  <si>
    <t>728903</t>
  </si>
  <si>
    <t>728904</t>
  </si>
  <si>
    <t>728905</t>
  </si>
  <si>
    <t>728906</t>
  </si>
  <si>
    <t>728907</t>
  </si>
  <si>
    <t>728908</t>
  </si>
  <si>
    <t>728909</t>
  </si>
  <si>
    <t>728910</t>
  </si>
  <si>
    <t>728911</t>
  </si>
  <si>
    <t>728912</t>
  </si>
  <si>
    <t>728913</t>
  </si>
  <si>
    <t>728914</t>
  </si>
  <si>
    <t>728915</t>
  </si>
  <si>
    <t>728916</t>
  </si>
  <si>
    <t>728512</t>
  </si>
  <si>
    <t>728513</t>
  </si>
  <si>
    <t>728514</t>
  </si>
  <si>
    <t>728515</t>
  </si>
  <si>
    <t>728516</t>
  </si>
  <si>
    <t>728521</t>
  </si>
  <si>
    <t>728522</t>
  </si>
  <si>
    <t>728523</t>
  </si>
  <si>
    <t>728524</t>
  </si>
  <si>
    <t>728530</t>
  </si>
  <si>
    <t>728560</t>
  </si>
  <si>
    <t>729313</t>
  </si>
  <si>
    <t>725152</t>
  </si>
  <si>
    <t>725153</t>
  </si>
  <si>
    <t>725154</t>
  </si>
  <si>
    <t>725155</t>
  </si>
  <si>
    <t>725156</t>
  </si>
  <si>
    <t>725157</t>
  </si>
  <si>
    <t>725158</t>
  </si>
  <si>
    <t>725161</t>
  </si>
  <si>
    <t>725162</t>
  </si>
  <si>
    <t>725163</t>
  </si>
  <si>
    <t>725164</t>
  </si>
  <si>
    <t>725165</t>
  </si>
  <si>
    <t>725166</t>
  </si>
  <si>
    <t>725167</t>
  </si>
  <si>
    <t>730011</t>
  </si>
  <si>
    <t>730012</t>
  </si>
  <si>
    <t>730015</t>
  </si>
  <si>
    <t>730022</t>
  </si>
  <si>
    <t>730023</t>
  </si>
  <si>
    <t>730041</t>
  </si>
  <si>
    <t>730052</t>
  </si>
  <si>
    <t>730062</t>
  </si>
  <si>
    <t>730063</t>
  </si>
  <si>
    <t>730064</t>
  </si>
  <si>
    <t>730071</t>
  </si>
  <si>
    <t>730072</t>
  </si>
  <si>
    <t>730073</t>
  </si>
  <si>
    <t>730074</t>
  </si>
  <si>
    <t>730075</t>
  </si>
  <si>
    <t>730082</t>
  </si>
  <si>
    <t>727010</t>
  </si>
  <si>
    <t>727011</t>
  </si>
  <si>
    <t>727014</t>
  </si>
  <si>
    <t>727038</t>
  </si>
  <si>
    <t>727046</t>
  </si>
  <si>
    <t>727047</t>
  </si>
  <si>
    <t>727061</t>
  </si>
  <si>
    <t>727083</t>
  </si>
  <si>
    <t>727084</t>
  </si>
  <si>
    <t>727085</t>
  </si>
  <si>
    <t>727087</t>
  </si>
  <si>
    <t>727089</t>
  </si>
  <si>
    <t>727307</t>
  </si>
  <si>
    <t>727312</t>
  </si>
  <si>
    <t>727314</t>
  </si>
  <si>
    <t>727316</t>
  </si>
  <si>
    <t>727318</t>
  </si>
  <si>
    <t>727325</t>
  </si>
  <si>
    <t>727326</t>
  </si>
  <si>
    <t>727334</t>
  </si>
  <si>
    <t>727501</t>
  </si>
  <si>
    <t>727502</t>
  </si>
  <si>
    <t>727505</t>
  </si>
  <si>
    <t>727506</t>
  </si>
  <si>
    <t>727507</t>
  </si>
  <si>
    <t>727508</t>
  </si>
  <si>
    <t>727509</t>
  </si>
  <si>
    <t>727510</t>
  </si>
  <si>
    <t>727511</t>
  </si>
  <si>
    <t>731518</t>
  </si>
  <si>
    <t>731519</t>
  </si>
  <si>
    <t>731520</t>
  </si>
  <si>
    <t>731521</t>
  </si>
  <si>
    <t>731522</t>
  </si>
  <si>
    <t>731523</t>
  </si>
  <si>
    <t>731524</t>
  </si>
  <si>
    <t>731525</t>
  </si>
  <si>
    <t>731532</t>
  </si>
  <si>
    <t>731533</t>
  </si>
  <si>
    <t>731610</t>
  </si>
  <si>
    <t>731611</t>
  </si>
  <si>
    <t>731613</t>
  </si>
  <si>
    <t>731615</t>
  </si>
  <si>
    <t>731620</t>
  </si>
  <si>
    <t>731621</t>
  </si>
  <si>
    <t>731622</t>
  </si>
  <si>
    <t>731623</t>
  </si>
  <si>
    <t>731624</t>
  </si>
  <si>
    <t>731625</t>
  </si>
  <si>
    <t>731626</t>
  </si>
  <si>
    <t>731627</t>
  </si>
  <si>
    <t>731628</t>
  </si>
  <si>
    <t>731631</t>
  </si>
  <si>
    <t>731632</t>
  </si>
  <si>
    <t>731633</t>
  </si>
  <si>
    <t>731641</t>
  </si>
  <si>
    <t>731648</t>
  </si>
  <si>
    <t>731649</t>
  </si>
  <si>
    <t>731650</t>
  </si>
  <si>
    <t>731659</t>
  </si>
  <si>
    <t>731682</t>
  </si>
  <si>
    <t>731684</t>
  </si>
  <si>
    <t>731685</t>
  </si>
  <si>
    <t>731686</t>
  </si>
  <si>
    <t>731688</t>
  </si>
  <si>
    <t>731690</t>
  </si>
  <si>
    <t>731692</t>
  </si>
  <si>
    <t>731695</t>
  </si>
  <si>
    <t>731696</t>
  </si>
  <si>
    <t>731707</t>
  </si>
  <si>
    <t>731708</t>
  </si>
  <si>
    <t>731722</t>
  </si>
  <si>
    <t>731723</t>
  </si>
  <si>
    <t>731727</t>
  </si>
  <si>
    <t>731728</t>
  </si>
  <si>
    <t>731729</t>
  </si>
  <si>
    <t>731730</t>
  </si>
  <si>
    <t>731734</t>
  </si>
  <si>
    <t>731735</t>
  </si>
  <si>
    <t>731762</t>
  </si>
  <si>
    <t>731763</t>
  </si>
  <si>
    <t>731764</t>
  </si>
  <si>
    <t>731768</t>
  </si>
  <si>
    <t>731772</t>
  </si>
  <si>
    <t>731774</t>
  </si>
  <si>
    <t>731784</t>
  </si>
  <si>
    <t>731791</t>
  </si>
  <si>
    <t>731798</t>
  </si>
  <si>
    <t>731802</t>
  </si>
  <si>
    <t>731804</t>
  </si>
  <si>
    <t>731810</t>
  </si>
  <si>
    <t>731815</t>
  </si>
  <si>
    <t>731825</t>
  </si>
  <si>
    <t>731828</t>
  </si>
  <si>
    <t>731831</t>
  </si>
  <si>
    <t>731837</t>
  </si>
  <si>
    <t>731838</t>
  </si>
  <si>
    <t>731843</t>
  </si>
  <si>
    <t>731844</t>
  </si>
  <si>
    <t>731939</t>
  </si>
  <si>
    <t>760061</t>
  </si>
  <si>
    <t>760062</t>
  </si>
  <si>
    <t>760071</t>
  </si>
  <si>
    <t>760072</t>
  </si>
  <si>
    <t>760081</t>
  </si>
  <si>
    <t>760082</t>
  </si>
  <si>
    <t>760091</t>
  </si>
  <si>
    <t>760092</t>
  </si>
  <si>
    <t>760101</t>
  </si>
  <si>
    <t>760102</t>
  </si>
  <si>
    <t>760131</t>
  </si>
  <si>
    <t>760141</t>
  </si>
  <si>
    <t>781002</t>
  </si>
  <si>
    <t>781781</t>
  </si>
  <si>
    <t>781009</t>
  </si>
  <si>
    <t>781021</t>
  </si>
  <si>
    <t>781022</t>
  </si>
  <si>
    <t>781091</t>
  </si>
  <si>
    <t>781092</t>
  </si>
  <si>
    <t>781351</t>
  </si>
  <si>
    <t>781501</t>
  </si>
  <si>
    <t>781502</t>
  </si>
  <si>
    <t>781503</t>
  </si>
  <si>
    <t>781562</t>
  </si>
  <si>
    <t>781563</t>
  </si>
  <si>
    <t>781564</t>
  </si>
  <si>
    <t>781565</t>
  </si>
  <si>
    <t>781566</t>
  </si>
  <si>
    <t>781567</t>
  </si>
  <si>
    <t>781721</t>
  </si>
  <si>
    <t>781791</t>
  </si>
  <si>
    <t>781792</t>
  </si>
  <si>
    <t>781795</t>
  </si>
  <si>
    <t>781796</t>
  </si>
  <si>
    <t>781799</t>
  </si>
  <si>
    <t>781901</t>
  </si>
  <si>
    <t>781911</t>
  </si>
  <si>
    <t>781912</t>
  </si>
  <si>
    <t>781106</t>
  </si>
  <si>
    <t>781107</t>
  </si>
  <si>
    <t>781131</t>
  </si>
  <si>
    <t>781132</t>
  </si>
  <si>
    <t>781134</t>
  </si>
  <si>
    <t>781136</t>
  </si>
  <si>
    <t>781137</t>
  </si>
  <si>
    <t>781138</t>
  </si>
  <si>
    <t>781139</t>
  </si>
  <si>
    <t>781141</t>
  </si>
  <si>
    <t>781142</t>
  </si>
  <si>
    <t>781143</t>
  </si>
  <si>
    <t>781151</t>
  </si>
  <si>
    <t>781172</t>
  </si>
  <si>
    <t>781173</t>
  </si>
  <si>
    <t>781199</t>
  </si>
  <si>
    <t>781202</t>
  </si>
  <si>
    <t>781203</t>
  </si>
  <si>
    <t>781204</t>
  </si>
  <si>
    <t>781211</t>
  </si>
  <si>
    <t>781212</t>
  </si>
  <si>
    <t>781213</t>
  </si>
  <si>
    <t>781214</t>
  </si>
  <si>
    <t>781215</t>
  </si>
  <si>
    <t>781222</t>
  </si>
  <si>
    <t>781224</t>
  </si>
  <si>
    <t>781225</t>
  </si>
  <si>
    <t>781231</t>
  </si>
  <si>
    <t>781232</t>
  </si>
  <si>
    <t>781242</t>
  </si>
  <si>
    <t>781243</t>
  </si>
  <si>
    <t>781256</t>
  </si>
  <si>
    <t>781257</t>
  </si>
  <si>
    <t>781258</t>
  </si>
  <si>
    <t>781265</t>
  </si>
  <si>
    <t>781266</t>
  </si>
  <si>
    <t>781271</t>
  </si>
  <si>
    <t>781272</t>
  </si>
  <si>
    <t>781273</t>
  </si>
  <si>
    <t>781281</t>
  </si>
  <si>
    <t>781282</t>
  </si>
  <si>
    <t>781283</t>
  </si>
  <si>
    <t>781291</t>
  </si>
  <si>
    <t>781292</t>
  </si>
  <si>
    <t>781293</t>
  </si>
  <si>
    <t>781294</t>
  </si>
  <si>
    <t>781296</t>
  </si>
  <si>
    <t>781301</t>
  </si>
  <si>
    <t>781311</t>
  </si>
  <si>
    <t>781312</t>
  </si>
  <si>
    <t>781313</t>
  </si>
  <si>
    <t>781314</t>
  </si>
  <si>
    <t>781321</t>
  </si>
  <si>
    <t>781322</t>
  </si>
  <si>
    <t>781323</t>
  </si>
  <si>
    <t>781324</t>
  </si>
  <si>
    <t>781401</t>
  </si>
  <si>
    <t>781413</t>
  </si>
  <si>
    <t>781420</t>
  </si>
  <si>
    <t>799061</t>
  </si>
  <si>
    <t>799062</t>
  </si>
  <si>
    <t>799063</t>
  </si>
  <si>
    <t>799064</t>
  </si>
  <si>
    <t>799066</t>
  </si>
  <si>
    <t>799051</t>
  </si>
  <si>
    <t>799052</t>
  </si>
  <si>
    <t>799055</t>
  </si>
  <si>
    <t>799081</t>
  </si>
  <si>
    <t>799082</t>
  </si>
  <si>
    <t>799083</t>
  </si>
  <si>
    <t>799085</t>
  </si>
  <si>
    <t>799091</t>
  </si>
  <si>
    <t>799092</t>
  </si>
  <si>
    <t>799095</t>
  </si>
  <si>
    <t>799121</t>
  </si>
  <si>
    <t>799122</t>
  </si>
  <si>
    <t>799127</t>
  </si>
  <si>
    <t>799191</t>
  </si>
  <si>
    <t>799192</t>
  </si>
  <si>
    <t>799193</t>
  </si>
  <si>
    <t>799194</t>
  </si>
  <si>
    <t>799195</t>
  </si>
  <si>
    <t>799196</t>
  </si>
  <si>
    <t>799197</t>
  </si>
  <si>
    <t>799199</t>
  </si>
  <si>
    <t>798000</t>
  </si>
  <si>
    <t>799000</t>
  </si>
  <si>
    <t>799501</t>
  </si>
  <si>
    <t>799502</t>
  </si>
  <si>
    <t>799503</t>
  </si>
  <si>
    <t>799504</t>
  </si>
  <si>
    <t>799905</t>
  </si>
  <si>
    <t>799906</t>
  </si>
  <si>
    <t>АНЕСТЕЗИОЛОГИЧЕСКИЕ МАНИПУЛЯЦИИ.ПОЛИКЛИНИЧЕСКИЙ УРОВЕНЬ</t>
  </si>
  <si>
    <t>ХИРУРГИЧЕСКИЕ ВМЕШАТЕЛЬСТВА. ПОЛИКЛИНИЧЕСКИЙ УРОВЕНЬ</t>
  </si>
  <si>
    <t>Hаложение фикс/леч.повязки на 1/2 челюсти</t>
  </si>
  <si>
    <t>Аппликация в области 2-4 зубов лекарственных веществ</t>
  </si>
  <si>
    <t>Состав и стоимость комплексных услуг</t>
  </si>
  <si>
    <t>Кол-во</t>
  </si>
  <si>
    <t>В.Ю.Москвичёва</t>
  </si>
  <si>
    <t>Т.И.Глазкова</t>
  </si>
  <si>
    <t>С.В.Додонова</t>
  </si>
  <si>
    <t>Приложение №2</t>
  </si>
  <si>
    <t>Приложение №1</t>
  </si>
  <si>
    <t>УТВЕРЖДАЮ</t>
  </si>
  <si>
    <t>Главный врач</t>
  </si>
  <si>
    <t>ФГБУЗ КБ № 85 ФМБА России</t>
  </si>
  <si>
    <t>_________________Н.Л. Бондаренко</t>
  </si>
  <si>
    <t>«____»_________________2019 г.</t>
  </si>
  <si>
    <t>медицинских услуг</t>
  </si>
  <si>
    <t>ФГБУЗ КБ №85 ФМБА России</t>
  </si>
  <si>
    <t>г.Москва</t>
  </si>
  <si>
    <t>Заместитель главного врача по экономическим вопросам</t>
  </si>
  <si>
    <t>Начальник экономического отдела</t>
  </si>
  <si>
    <t>Руководитель службы правового и нормативного обеспечения</t>
  </si>
  <si>
    <t>И.А. Кюлафлы</t>
  </si>
  <si>
    <t>Главный бухгалтер</t>
  </si>
  <si>
    <t>Дополнение № 1 от 01.09.2018 г.</t>
  </si>
  <si>
    <t>П Р Е Й С К У Р А Н Т</t>
  </si>
  <si>
    <t>скидка
%</t>
  </si>
  <si>
    <t>Стоимость
руб.</t>
  </si>
  <si>
    <t>Цена
руб.</t>
  </si>
  <si>
    <t>Код 
услуги</t>
  </si>
  <si>
    <t>Гепатит  В</t>
  </si>
  <si>
    <t>Гепатит  C</t>
  </si>
  <si>
    <t>Гепатит  D</t>
  </si>
  <si>
    <t>Гепатит  G</t>
  </si>
  <si>
    <t xml:space="preserve">Повышающий реанимационный коэффициент  = 1,5 </t>
  </si>
  <si>
    <t>760199</t>
  </si>
  <si>
    <t>725990</t>
  </si>
  <si>
    <t>Повышающие коэффициенты</t>
  </si>
  <si>
    <t>Программы углублённого медицинского обследования (УМО) лиц, 
занимающихся спортом на различных этапах спортивной подготовки</t>
  </si>
  <si>
    <t>цена</t>
  </si>
  <si>
    <t>М</t>
  </si>
  <si>
    <t>Ж</t>
  </si>
  <si>
    <t xml:space="preserve"> + / -</t>
  </si>
  <si>
    <t>УМО лиц, занимающихся спортом на спортивно-оздоровительном этапе</t>
  </si>
  <si>
    <t>УМО лиц, занимающихся спортом на этапе начальной подготовки</t>
  </si>
  <si>
    <t>УМО лиц, занимающихся спортом на тренировочном этапе (этапе спортивной специализации)</t>
  </si>
  <si>
    <t>УМО лиц, занимающихся спортом на этапе совершенствования спортивного мастерства</t>
  </si>
  <si>
    <t>УМО лиц, занимающихся спортом на этапе высшего спортивного мастерства</t>
  </si>
  <si>
    <t>скидка</t>
  </si>
  <si>
    <t>Программы на получение справок</t>
  </si>
  <si>
    <t>Приложение №4</t>
  </si>
  <si>
    <t>Приложение №3</t>
  </si>
  <si>
    <t>Справка в бассейн</t>
  </si>
  <si>
    <t>Справка для заселения в общежитие</t>
  </si>
  <si>
    <t>Справка 086-у</t>
  </si>
  <si>
    <t>Справка для посещения занятий по физкультуре стандартная</t>
  </si>
  <si>
    <t>Справка для посещения занятий по физкультуре, включая приём спортивного врача</t>
  </si>
  <si>
    <t>Программа на получение медицинской справки на право вождения (категории "С", "D", "CE", "DE", "Tm", "Tb")</t>
  </si>
  <si>
    <t>798001</t>
  </si>
  <si>
    <t>798002</t>
  </si>
  <si>
    <t>798004</t>
  </si>
  <si>
    <t>Справка по форме 083/5-89</t>
  </si>
  <si>
    <t>Оформление Врачебного свидетельства для иностранных граждан</t>
  </si>
  <si>
    <t>Обследование для получения справки на гостайну</t>
  </si>
  <si>
    <t>Первичный медицинский осмотр с выдачей книжки для работы с продуктами питания</t>
  </si>
  <si>
    <t>Первичный медицинский осмотр с выдачей книжки для работы с промышленными товарами</t>
  </si>
  <si>
    <t>Первичная аттестация с выдачей медицинской книжки</t>
  </si>
  <si>
    <t>Повторная аттестация</t>
  </si>
  <si>
    <t>Обследование для получения справки на ношение оружия</t>
  </si>
  <si>
    <t>Оформление медицинской справки для управления маломерными судами</t>
  </si>
  <si>
    <t>Оформление Сертификата об отсутствии ВИЧ-инфекции</t>
  </si>
  <si>
    <t>Выдача заключения врача-психиатра-нарколога (для иностранных граждан)</t>
  </si>
  <si>
    <t>Обследование для получения справки на усыновление, удочерение</t>
  </si>
  <si>
    <t>Первичный медицинский осмотр с выдачей книжки для медиков</t>
  </si>
  <si>
    <t>Обследование для получения справки госслужащим 001Г/су</t>
  </si>
  <si>
    <t>Обследование для получения справки судьям</t>
  </si>
  <si>
    <t>Психофизиологическое освидетельствование</t>
  </si>
  <si>
    <t>Обследование для получения справки госслужащим 001Г/су при устройстве на работу</t>
  </si>
  <si>
    <t>Определение РНК вируса гепатита G (кач.) ПЦР</t>
  </si>
  <si>
    <t>Обнаружение яиц гельминтов методом обогащения</t>
  </si>
  <si>
    <t>798028</t>
  </si>
  <si>
    <t>798029</t>
  </si>
  <si>
    <t>798005</t>
  </si>
  <si>
    <t>798006</t>
  </si>
  <si>
    <t>798017</t>
  </si>
  <si>
    <t>798007</t>
  </si>
  <si>
    <t>798008</t>
  </si>
  <si>
    <t>798031</t>
  </si>
  <si>
    <t>798041</t>
  </si>
  <si>
    <t>Дополнительное ЭКГ-исследование в 3-х отведениях (дополнительно к 722101)</t>
  </si>
  <si>
    <t>798061м</t>
  </si>
  <si>
    <t>798061ж</t>
  </si>
  <si>
    <t>при необходимости</t>
  </si>
  <si>
    <t>798071</t>
  </si>
  <si>
    <t>798081</t>
  </si>
  <si>
    <t>798082</t>
  </si>
  <si>
    <t>798091</t>
  </si>
  <si>
    <t>Повышающий коэффициент 1,5 для проведения срочного (cito) лабораторного исследования</t>
  </si>
  <si>
    <t>Интенсивный уход при видимых признаках старения</t>
  </si>
  <si>
    <t>УСЛУГИ КОСМЕТОЛОГИЧЕСКИЕ</t>
  </si>
  <si>
    <r>
      <rPr>
        <b/>
        <u/>
        <sz val="10"/>
        <color theme="1"/>
        <rFont val="Arial Narrow"/>
        <family val="2"/>
        <charset val="204"/>
      </rPr>
      <t>В стоимость 1 койко-дня входит</t>
    </r>
    <r>
      <rPr>
        <sz val="10"/>
        <color theme="1"/>
        <rFont val="Arial Narrow"/>
        <family val="2"/>
        <charset val="204"/>
      </rPr>
      <t>: пребывание в стационаре в условиях размещения, соответствующих категории предоставленной палаты; осмотр больного заведующим отделения, лечащим врачом, осмотр по дежурству специалистами данного профиля; ведение истории болезни и других медицинских документов; проведение процедур средним и младшим медицинским персоналом (раздача лекарств, инъекции подкожные, внутримышечные, внутривенные вливания, смена постельного белья, влажная уборка палаты); питание.</t>
    </r>
  </si>
  <si>
    <t>Дифференцированное определение ДНК ВПЧ (Вирус папилломы человека, Human papillomavirus, HPV) 21 типа (6,11,16,18,26,31,33,35,39,44,45,51,52,53,56,58,59,66,68,73,82) + КВМ</t>
  </si>
  <si>
    <t>Суточное лечение в палате 1 категории сложности</t>
  </si>
  <si>
    <t>Суточное лечение в палате 2 категории сложности</t>
  </si>
  <si>
    <t>Суточное лечение в палате 3 категории сложности</t>
  </si>
  <si>
    <t>Суточное лечение в палате 4 категории сложности</t>
  </si>
  <si>
    <t>746091</t>
  </si>
  <si>
    <t>Реанимационное и анестезиологическое обеспечение при состояниях, угрожающих жизни пациента, в том числе в послеоперационном периоде</t>
  </si>
  <si>
    <t>УСЛУГИ ОТДЕЛЕНИЯ АНЕСТЕЗИОЛОГИИ - РЕАНИМАЦИИ</t>
  </si>
  <si>
    <t>УСЛУГИ ОТДЕЛЕНИЯ СПЕЦИАЛИЗИРОВАННОЙ СКОРОЙ МЕДИЦИНСКОЙ ПОМОЩИ</t>
  </si>
  <si>
    <t>Видеогастро-колоноскопия комфорт (под седацией) (10% скидка на весь комплекс)</t>
  </si>
  <si>
    <t>727030</t>
  </si>
  <si>
    <t>Выезд бригады СМП на сопровождение мероприятия в пределах МКАД за 1 час с момента прибытия на место</t>
  </si>
  <si>
    <t>760069</t>
  </si>
  <si>
    <t>760109</t>
  </si>
  <si>
    <t>760099</t>
  </si>
  <si>
    <t>Медицинское сопровождение при перевозке больных бригадой СМП за МКАД (дополнительно оплачивается каждый км за МКАД)</t>
  </si>
  <si>
    <t>760121</t>
  </si>
  <si>
    <t>Массивная инфузионная терапия с форсированным диурезом на дому (добавочно к стоимости вызова)</t>
  </si>
  <si>
    <t>Выезд бригады СМП на дом за МКАД (продолжительность вызова до 1 часа с момента прибытия на место) (дополнительно оплачивается каждый км за МКАД)</t>
  </si>
  <si>
    <t>Выезд бригады СМП на сопровождение мероприятия за МКАД за 1 час с момента прибытия на место  (дополнительно оплачивается каждый км за МКАД)</t>
  </si>
  <si>
    <r>
      <t>Дополнительная оплата выезда бригады СМП на дом за МКАД</t>
    </r>
    <r>
      <rPr>
        <b/>
        <sz val="10"/>
        <color rgb="FFC00000"/>
        <rFont val="Arial Narrow"/>
        <family val="2"/>
        <charset val="204"/>
      </rPr>
      <t xml:space="preserve"> </t>
    </r>
    <r>
      <rPr>
        <sz val="10"/>
        <rFont val="Arial Narrow"/>
        <family val="2"/>
        <charset val="204"/>
      </rPr>
      <t>за 1 км (к услуге 760062)</t>
    </r>
  </si>
  <si>
    <t>Дополнительная оплата выезда бригады СМП на сопровождение мероприятия за МКАД за 1 км (к услуге 760092)</t>
  </si>
  <si>
    <t>Дополнительная оплата медицинского сопровождения при перевозке больных за МКАД за 1 км (к услуге 760102)</t>
  </si>
  <si>
    <t>729051</t>
  </si>
  <si>
    <t>Иммуногистохимическая диагностика рецепторного статуса рака молочной железы (PR, ER, ki67, Her2 neu)</t>
  </si>
  <si>
    <t>10003101</t>
  </si>
  <si>
    <t>Биопсия с морфологическим исследованием при новообразованиях молочной железы и мягких тканей</t>
  </si>
  <si>
    <t>ДНК диагностика Human herpes virus VI (исследование соскоба эпителиальных клеток)</t>
  </si>
  <si>
    <t>ДНК диагностика Rubella virus (исследование крови)</t>
  </si>
  <si>
    <t>ДНК диагностика Cytomegalovirus (исследование мочи, эякулята)</t>
  </si>
  <si>
    <t>ДНК диагностика Epstein Barr virus (исследование мочи, эякулята)</t>
  </si>
  <si>
    <t>ДНК диагностика Chlamydia trachomatis (исследование мочи, эякулята)</t>
  </si>
  <si>
    <t>ДНК диагностика Mycoplasma hominis (исследование мочи, эякулята)</t>
  </si>
  <si>
    <t>ДНК диагностика Ureaplasma urealiticum Т-960 (исследование мочи, эякулята)</t>
  </si>
  <si>
    <t>ДНК диагностика Gardnerella vaginalis (исследование мочи, эякулята)</t>
  </si>
  <si>
    <t>ДНК диагностика Neisseria gonorrhoeae (исследование мочи, эякулята)</t>
  </si>
  <si>
    <t>ДНК диагностика Trichomonas vaginalis (исследование мочи, эякулята)</t>
  </si>
  <si>
    <t>ДНК диагностика Mycoplasma genitalium (исследование мочи, эякулята)</t>
  </si>
  <si>
    <t>ДНК диагностика Ureaplasma parvum (исследование мочи, эякулята)</t>
  </si>
  <si>
    <t>ДНК диагностика Candida albicans</t>
  </si>
  <si>
    <t>ДНК диагностика Herpes Simplex тип 1 и 2 (кач)</t>
  </si>
  <si>
    <t>ДНК диагностика Сytomegalovirus (кач)</t>
  </si>
  <si>
    <t>ДНК диагностика Сytomegalovirus (кол)</t>
  </si>
  <si>
    <t>ДНК диагностика Human papillomavirus 6,11 (исследование соскоба эпителиальных клеток)</t>
  </si>
  <si>
    <t>ДНК диагностика вируса Эпштейна-Барр (исследование крови)</t>
  </si>
  <si>
    <t>ДНК диагностика вируса гепатита В  (HBV-DNA), качественное (исследование крови)</t>
  </si>
  <si>
    <t>ДНК диагностика вируса гепатита B, количественное (исследование крови)</t>
  </si>
  <si>
    <t>ДНК диагностика вируса гепатита B, генотипирование</t>
  </si>
  <si>
    <t>ДНК диагностика вируса гепатита В, ультрачувствительный тест</t>
  </si>
  <si>
    <t>ДНК диагностика Treponemа pallidum</t>
  </si>
  <si>
    <t>ДНК диагностика Флороценоза</t>
  </si>
  <si>
    <t>ДНК диагностика Флороценоз и NCMT</t>
  </si>
  <si>
    <t>ДНК диагностика Cytomegalovirus/ Epstein-Barr virus/ Human herpes virus VI (кровь)</t>
  </si>
  <si>
    <t>ДНК диагностика Cytomegalovirus/ Epstein-Barr virus/ Human herpes virus VI (слюна)</t>
  </si>
  <si>
    <t>ДНК диагностика U.urealyticum / U. Parvum</t>
  </si>
  <si>
    <t>ДНК диагностика вируса папилломы человека (ВПЧ 16, 18 тип) (кач) (ПЦР)</t>
  </si>
  <si>
    <t>ДНК диагностика Listeria monocytogenes (кач)</t>
  </si>
  <si>
    <t>Определение РЭА (раковый эмбриональный антиген) в крови</t>
  </si>
  <si>
    <t>Определение НSЕ (нейроспецифическая енолаза) в крови</t>
  </si>
  <si>
    <t>Определение антител к хламидиям pneumoniae IgM</t>
  </si>
  <si>
    <t>ДНК диагностика Neisseria gonorrhoeae</t>
  </si>
  <si>
    <t>Исследование мазка из носа на респираторные вирусы (грипп, парагрипп и др.)</t>
  </si>
  <si>
    <t>Исследование мазка из зева на респираторные вирусы (грипп, парагрипп и др.)</t>
  </si>
  <si>
    <t>726191</t>
  </si>
  <si>
    <t>726192</t>
  </si>
  <si>
    <t>728097</t>
  </si>
  <si>
    <t>728151</t>
  </si>
  <si>
    <t>728152</t>
  </si>
  <si>
    <t>728153</t>
  </si>
  <si>
    <t>Определение антител к токсоплазме gondii IqM</t>
  </si>
  <si>
    <t>Посев на анаэробы, возбудители ПТИ (мазок из прямой кишки, кал)</t>
  </si>
  <si>
    <t>Определение антител к вирусу кори IgG</t>
  </si>
  <si>
    <t>728012</t>
  </si>
  <si>
    <t>728252</t>
  </si>
  <si>
    <t>728255</t>
  </si>
  <si>
    <t>Определение вируса Варицелла-Зостер (Varicella-Zoster virus,VZV), gE - IgG</t>
  </si>
  <si>
    <t>728253</t>
  </si>
  <si>
    <t>728163</t>
  </si>
  <si>
    <t>728172</t>
  </si>
  <si>
    <t>725221</t>
  </si>
  <si>
    <t>725207</t>
  </si>
  <si>
    <t>725208</t>
  </si>
  <si>
    <t>725127</t>
  </si>
  <si>
    <t>725224</t>
  </si>
  <si>
    <t>Определение карбоксигемоглобина в крови</t>
  </si>
  <si>
    <t>725131</t>
  </si>
  <si>
    <t>Определение антител к ядерным антигенам (ANA screen)</t>
  </si>
  <si>
    <t>Определение антител к антигенам печени, IgG, 7 антигенов: M2/nPDC, gp210, sp100, LKM1, LC1, SLA, f-actin (качественное)</t>
  </si>
  <si>
    <t>730101</t>
  </si>
  <si>
    <t>Определение CA 19-9 в крови</t>
  </si>
  <si>
    <t>Определение CA 242 в крови</t>
  </si>
  <si>
    <t>728411</t>
  </si>
  <si>
    <t>728412</t>
  </si>
  <si>
    <t>728413</t>
  </si>
  <si>
    <t>728414</t>
  </si>
  <si>
    <t>728401</t>
  </si>
  <si>
    <t>728425</t>
  </si>
  <si>
    <t>728424</t>
  </si>
  <si>
    <t>728422</t>
  </si>
  <si>
    <t>728404</t>
  </si>
  <si>
    <t>728407</t>
  </si>
  <si>
    <t>728165</t>
  </si>
  <si>
    <t>728166</t>
  </si>
  <si>
    <t>728167</t>
  </si>
  <si>
    <t>728175</t>
  </si>
  <si>
    <t>728176</t>
  </si>
  <si>
    <t>Комплексное исследование на выявление возбудителей инфекций мочеполовой системы (Neisseria gonorrhoeae, Trichomonas vaginalis, грибы рода Candida)</t>
  </si>
  <si>
    <t>728201</t>
  </si>
  <si>
    <t>728202</t>
  </si>
  <si>
    <t>728181</t>
  </si>
  <si>
    <t>Определение общего иммуноглобулина IgА</t>
  </si>
  <si>
    <t>Определение общего иммуноглобулина IgМ</t>
  </si>
  <si>
    <t>728091</t>
  </si>
  <si>
    <t>728406</t>
  </si>
  <si>
    <t>Определение PSA (простатический антиген) общий</t>
  </si>
  <si>
    <t>Определение PSA (простатический антиген) свободный</t>
  </si>
  <si>
    <t>728321</t>
  </si>
  <si>
    <t>728322</t>
  </si>
  <si>
    <t>728326</t>
  </si>
  <si>
    <t>728331</t>
  </si>
  <si>
    <t>728333</t>
  </si>
  <si>
    <t>728341</t>
  </si>
  <si>
    <t>728342</t>
  </si>
  <si>
    <t>ДНК диагностика Chlamydia pneumoniae (исследование соскоба эпителиальных клеток)</t>
  </si>
  <si>
    <t>ДНК диагностика Chlamydia trachomatis (исследование соскоба эпителиальных клеток)</t>
  </si>
  <si>
    <t>ДНК диагностика Trichomonas vaginalis (исследование соскоба эпителиальных клеток)</t>
  </si>
  <si>
    <t>728301</t>
  </si>
  <si>
    <t>728302</t>
  </si>
  <si>
    <t>Определение чувствительности одного штамма микроорганизма к антибиотикам, дезинфектантам и др. метод</t>
  </si>
  <si>
    <t>728405</t>
  </si>
  <si>
    <t>Определение антител к микоплазме hominis IqA</t>
  </si>
  <si>
    <t>Определение антител к микоплазме hominis IqG</t>
  </si>
  <si>
    <t>Определение антител к уреаплазме urealyticum IqA</t>
  </si>
  <si>
    <t>Определение антител к уреаплазме urealyticum IqG</t>
  </si>
  <si>
    <t>Определение антител к микоплазма pneumoniae IqМ</t>
  </si>
  <si>
    <t>Определение антител к микоплазма pneumoniae IqG</t>
  </si>
  <si>
    <t>Определение Хеликобактер пилори (Heliobacter pylori) IgА</t>
  </si>
  <si>
    <t>Определение Хеликобактер пилори (Heliobacter pylori) IgG</t>
  </si>
  <si>
    <t>Определение антител к вирусу герпеса VI типа IgG</t>
  </si>
  <si>
    <t>Определение антител к вирусу герпеса VIII типа IgG</t>
  </si>
  <si>
    <t>Определение антител к вирусу простого герпеса I/II типа IqG</t>
  </si>
  <si>
    <t>Определение антител к вирусу простого герпеса I/II типа IgМ (кол.)</t>
  </si>
  <si>
    <t>Определение антител к вирусу простого герпеса II типа IqG</t>
  </si>
  <si>
    <t>Определение антител к цитомегаловирусу (авидность) IgG</t>
  </si>
  <si>
    <t>Определение антител к цитомегаловирусу IgG</t>
  </si>
  <si>
    <t>Определение антител к цитомегаловирусу IgM</t>
  </si>
  <si>
    <t>Определение антител к вирусу паротита IgM</t>
  </si>
  <si>
    <t>Определение антител к вирусу паротита IgG</t>
  </si>
  <si>
    <t>Определение общего иммуноглобулина IgE</t>
  </si>
  <si>
    <t>Определение общего иммуноглобулина IgG</t>
  </si>
  <si>
    <t>Определение общего Т3 в крови</t>
  </si>
  <si>
    <t>Определение индекса свободного тестостерона (FTI) в крови о.тестостерон, ГСПГ</t>
  </si>
  <si>
    <t>Определение антител к бруцелла JgG</t>
  </si>
  <si>
    <t>Определение антител класса к капсидному антигену вируса Эпштейна-Барр IgM (anti-EBV-VCA IgM)</t>
  </si>
  <si>
    <t>Определение антител класса к капсидному антигену вируса Эпштейна-Барр IgG (anti-EBV-VCA IgG)</t>
  </si>
  <si>
    <t>Определение антител к возбудителю дифтерии IgM/IgG</t>
  </si>
  <si>
    <t>Определение антител к возбудителю столбняка IgM/IgG</t>
  </si>
  <si>
    <t>Определение антител к хламидиям trachomatis IgM</t>
  </si>
  <si>
    <t>Определение антител к хламидиям trachomatis IgG</t>
  </si>
  <si>
    <t>Определение антител к хламидиям trachomatis IgА</t>
  </si>
  <si>
    <t>Определение антител к вирусу краснухи IgG</t>
  </si>
  <si>
    <t>Определение антител к вирусу краснухи IgM</t>
  </si>
  <si>
    <t>Определение антител на иерсиниоз (иммуноблот) IgA</t>
  </si>
  <si>
    <t>Определение гельминт клонорхис IgG</t>
  </si>
  <si>
    <t>Определение антител IgM к вирусу гепатита "С" а-HCVc-M</t>
  </si>
  <si>
    <t>Определение АФП (альфа-фетопротеин) в крови</t>
  </si>
  <si>
    <t>ДНК диагностика Gardnerella vaginalis (исследование соскоба эпителиальных клеток)</t>
  </si>
  <si>
    <t>ДНК диагностика Herpes Simplex virus I типа (исследование соскоба эпителиальных клеток)</t>
  </si>
  <si>
    <t>ДНК диагностика Herpes Simplex virus II типа (исследование соскоба эпителиальных клеток)</t>
  </si>
  <si>
    <t>ДНК диагностика Mycoplasma pneumoniae (исследование соскоба эпителиальных клеток)</t>
  </si>
  <si>
    <t>ДНК диагностика Mycoplasma hominis (исследование соскоба эпителиальных клеток)</t>
  </si>
  <si>
    <t>ДНК диагностика Mycoplasma genitalium (исследование соскоба эпителиальных клеток)</t>
  </si>
  <si>
    <t>ДНК диагностика Ureaplasma urealiticum (исследование соскоба эпителиальных клеток)</t>
  </si>
  <si>
    <t>ДНК диагностика Ureaplasma parvum (исследование соскоба эпителиальных клеток)</t>
  </si>
  <si>
    <t>Определение антител на иерсиниоз (иммуноблот) IgG</t>
  </si>
  <si>
    <t>ДНК диагностика Toxoplasma gondii</t>
  </si>
  <si>
    <t>Медицинская транспортировка в стационар, поликлинику, после оказания мед. помощи в пределах МКАД (добавочно к стоимости вызова)</t>
  </si>
  <si>
    <t>Медицинская транспортировка в стационар, поликлинику, после оказания мед. помощи за пределами МКАД (добавочно к стоимости вызова)</t>
  </si>
  <si>
    <t>При одновременном проведении услуг: ТС МАГ и ТКДС (коды 740132 + 740133)</t>
  </si>
  <si>
    <t>740130</t>
  </si>
  <si>
    <t>При одновременном проведении услуг: ТС вен верхних конечностей и ТС артерий верхних конечностей (коды 740127 + 740129)</t>
  </si>
  <si>
    <t>При одновременном проведении услуг: ТС вен нижних конечностей и ТС артерий нижних конечностей (коды 740128 + 740130)</t>
  </si>
  <si>
    <t>Описание CD-DVD-диска (второе мнение)</t>
  </si>
  <si>
    <t>Запись исследований на CD-DVD-диск</t>
  </si>
  <si>
    <t>Определение активности аланинаминотрансферазы в крови (АЛТ)</t>
  </si>
  <si>
    <t>Определение активности аспартатаминотрансферазы в крови (АСТ)</t>
  </si>
  <si>
    <t>терапия</t>
  </si>
  <si>
    <t>инфекц</t>
  </si>
  <si>
    <t>ФТО</t>
  </si>
  <si>
    <t>РАО</t>
  </si>
  <si>
    <t>_всем</t>
  </si>
  <si>
    <t>хирург</t>
  </si>
  <si>
    <t>травма</t>
  </si>
  <si>
    <t>уролог</t>
  </si>
  <si>
    <t>онколог</t>
  </si>
  <si>
    <t xml:space="preserve">   Отделение</t>
  </si>
  <si>
    <t>стомат</t>
  </si>
  <si>
    <t>офтальм</t>
  </si>
  <si>
    <t>псих</t>
  </si>
  <si>
    <t>дермат</t>
  </si>
  <si>
    <t>аллерг</t>
  </si>
  <si>
    <t>гинекол</t>
  </si>
  <si>
    <t>эндоскоп</t>
  </si>
  <si>
    <t>здравп</t>
  </si>
  <si>
    <t>неврол</t>
  </si>
  <si>
    <t>ОФД</t>
  </si>
  <si>
    <t>Прием (осмотр, консультация) врача функциональной диагностики, д.м.н., профессора Стручкова П.В. первичный</t>
  </si>
  <si>
    <t>Прием (осмотр, консультация) врача функциональной диагностики, д.м.н., профессора Стручкова П.В. повторный</t>
  </si>
  <si>
    <t>Прием (осмотр, консультация) врача функциональной диагностики высшей категории, Руководителя диагностической службы Баженовой-Бессоновой Ю.А.</t>
  </si>
  <si>
    <t>пластика</t>
  </si>
  <si>
    <t>_общие</t>
  </si>
  <si>
    <t>рентген</t>
  </si>
  <si>
    <t>_операции</t>
  </si>
  <si>
    <t>операции Хир</t>
  </si>
  <si>
    <t>операции Гинек Пол</t>
  </si>
  <si>
    <t>операции Гинек ДнСтац</t>
  </si>
  <si>
    <t>операции Гин стац</t>
  </si>
  <si>
    <t>операции ЦентрЭнд</t>
  </si>
  <si>
    <t>операции Урол</t>
  </si>
  <si>
    <t>Травма</t>
  </si>
  <si>
    <t>РАО Экстракорп</t>
  </si>
  <si>
    <t>операции Хир Сосуд</t>
  </si>
  <si>
    <t>Лаборат</t>
  </si>
  <si>
    <t>Программа на получение медицинской справки на право вождения (категории "М", "А", "А1", "В", "В1", "ВЕ"), тракторами, квадрациклами, снегоходами, снегокатами и др. самоходным автотранспортом</t>
  </si>
  <si>
    <t>ССМП</t>
  </si>
  <si>
    <t>косметол</t>
  </si>
  <si>
    <t>_койко-дни</t>
  </si>
  <si>
    <t>_доп</t>
  </si>
  <si>
    <t>_операции Пол</t>
  </si>
  <si>
    <t>_койко-дни СПО</t>
  </si>
  <si>
    <t>_койко-дни ОФТ</t>
  </si>
  <si>
    <t>_сопустс</t>
  </si>
  <si>
    <t>_стерилиз</t>
  </si>
  <si>
    <t>798052</t>
  </si>
  <si>
    <t>798053</t>
  </si>
  <si>
    <t>798051</t>
  </si>
  <si>
    <t>Обследование для получения справки на санаторно-курортное лечение (для женщин)</t>
  </si>
  <si>
    <t>Обследование для получения справки на санаторно-курортное лечение (для мужчин)</t>
  </si>
  <si>
    <t>Распломбировка корневого канала под вкладку</t>
  </si>
  <si>
    <t>Снятие пломбы, трепанация коронки</t>
  </si>
  <si>
    <t>703075</t>
  </si>
  <si>
    <t>Введение аутологичной обогащенной тромбоцитами плазмы</t>
  </si>
  <si>
    <t>757014</t>
  </si>
  <si>
    <t>Блокада точек</t>
  </si>
  <si>
    <t>Определение дигидротестестерона (ДГТ)</t>
  </si>
  <si>
    <t>728707</t>
  </si>
  <si>
    <t>728708</t>
  </si>
  <si>
    <t>728709</t>
  </si>
  <si>
    <t>728710</t>
  </si>
  <si>
    <t>ДНК Cytomegalovirus (кол) (слюна)</t>
  </si>
  <si>
    <t>ДНК Epstein-Barr virus (кач) (слюна)</t>
  </si>
  <si>
    <t>ДНК Human herpes virus VI типа (кач) (слюна)</t>
  </si>
  <si>
    <t>ДНК Human herpes virus I и II типа (кач) (слюна)</t>
  </si>
  <si>
    <t>728633</t>
  </si>
  <si>
    <t>РНК HAV (РНК к вирусу гепатита А)</t>
  </si>
  <si>
    <t>Гепатит  A</t>
  </si>
  <si>
    <t>728506</t>
  </si>
  <si>
    <t>740064</t>
  </si>
  <si>
    <t>УЗИ контроль при пункции</t>
  </si>
  <si>
    <t>Определение антител к циклическому цитрулиновому пептиду (аnti-CCP)</t>
  </si>
  <si>
    <t>Мельникова ?</t>
  </si>
  <si>
    <t>728061</t>
  </si>
  <si>
    <t>706082</t>
  </si>
  <si>
    <t>Речевая аудиометрия</t>
  </si>
  <si>
    <t>Определение антител к HBe антигену</t>
  </si>
  <si>
    <t>Прием (осмотр, консультация) (считается повторной в течение 3-х месяцев с последнего посещения специалиста, либо до завершения лечения по нозологии)</t>
  </si>
  <si>
    <t>Кол-
во</t>
  </si>
  <si>
    <t>798021</t>
  </si>
  <si>
    <t>798022</t>
  </si>
  <si>
    <t>798023</t>
  </si>
  <si>
    <t>Операция Лонго</t>
  </si>
  <si>
    <t>753516</t>
  </si>
  <si>
    <t>798009</t>
  </si>
  <si>
    <t>798010</t>
  </si>
  <si>
    <t>798011</t>
  </si>
  <si>
    <t>798012</t>
  </si>
  <si>
    <t>798013</t>
  </si>
  <si>
    <t>798083</t>
  </si>
  <si>
    <t>798085</t>
  </si>
  <si>
    <t>701061</t>
  </si>
  <si>
    <t>701062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</si>
  <si>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</si>
  <si>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</si>
  <si>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709145</t>
  </si>
  <si>
    <t>Цистэктомия</t>
  </si>
  <si>
    <t>Определение антител к вирусу клещевого энцефалита IgM</t>
  </si>
  <si>
    <t>Определение антител к вирусу клещевого энцефалита IgG</t>
  </si>
  <si>
    <t>Вакцинация против клещевого энцефалита (шприцем)</t>
  </si>
  <si>
    <t>Вакцинация против клещевого энцефалита (ампул)</t>
  </si>
  <si>
    <t>Вакцинация против вируса папиломы человека "Гардасил" 1-я вакц.</t>
  </si>
  <si>
    <t>Вакцинация против вируса папиломы человека "Гардасил" 2-я вакц.</t>
  </si>
  <si>
    <t>Вакцинация против вируса папиломы человека "Гардасил" 3-я вакц.</t>
  </si>
  <si>
    <t>Вакцинация против вируса папиломы человека ."Церварикс" 1-я вакц.</t>
  </si>
  <si>
    <t>Вакцинация против вируса папиломы человека "Церварикс" 2-я вакц.</t>
  </si>
  <si>
    <t>Вакцинация против вируса папиломы человека "Церварикс" 3-я вакц.</t>
  </si>
  <si>
    <t>Проведение профилактического медицинского осмотра медицинской сестрой/фельдшером, включая бесконтактную термометрию, на наличие респираторных проявлений (симптомов), с целью снижения рисков распространения новой коронавирусной инфекции (при потоке до 100 человек за 3 часа работы одного медицинского работника*)</t>
  </si>
  <si>
    <t>дополнение № 1 от 13.03.2020</t>
  </si>
  <si>
    <t>Дополнение</t>
  </si>
  <si>
    <t>702010</t>
  </si>
  <si>
    <t>дополнение № 2 от 01.04.2020</t>
  </si>
  <si>
    <t>727041</t>
  </si>
  <si>
    <t>727999</t>
  </si>
  <si>
    <t>760151</t>
  </si>
  <si>
    <t>Выезд бригады СМП в пределах МКАД для проведения забора биоматериала из лор-органов на респираторные инфекции (включает осмотр врачом-специалистом на наличие респираторных проявлений / симптомов) за 1 час работы</t>
  </si>
  <si>
    <t>760161</t>
  </si>
  <si>
    <t>Выезд медицинского персонала санитарным транспортом в пределах МКАД для проведения забора биоматериала из лор-органов на респираторные инфекции за 1 час работы</t>
  </si>
  <si>
    <t>760169</t>
  </si>
  <si>
    <t>Дополнительная оплата выезда бригады СМП (санитарного транспорта) за МКАД за 1 км (к услугам 760151, 760161)</t>
  </si>
  <si>
    <t>Забор биоматериала из лор-органов на респираторные инфекции у одного пациента (для диагностики новой коронавирусной инфекции COVID-2019)</t>
  </si>
  <si>
    <t>Исследование биоматериала из лор-органов на респираторные инфекции у одного пациента (Диагностика новой коронавирусной инфекции COVID-2019)</t>
  </si>
  <si>
    <t>Исследование биоматериала из лор-органов (включая забор биоматериала) на респираторные инфекции у одного пациента (Диагностика новой коронавирусной инфекции COVID-2019)</t>
  </si>
  <si>
    <t>728261</t>
  </si>
  <si>
    <t>Определение антител к вирусу Covid-2019 в крови (качественное, с использованием иммунохроматографической тест-системы)</t>
  </si>
  <si>
    <t>Определение иммуноглобулинов класса G  к короновирусу SARS-CoV-2</t>
  </si>
  <si>
    <t>760251</t>
  </si>
  <si>
    <t xml:space="preserve">Выезд бригады СМП в пределах МКАД для проведения забора биоматериала  (включает осмотр врачом-специалистом ) </t>
  </si>
  <si>
    <t>760261</t>
  </si>
  <si>
    <t>Выезд медицинского персонала санитарным транспортом в пределах МКАД для проведения забора биоматериала за 1 час работы</t>
  </si>
  <si>
    <t>760269</t>
  </si>
  <si>
    <t>Дополнительная оплата выезда бригады СМП (санитарного транспорта) за МКАД за 1 км (к услугам 760251, 760261)</t>
  </si>
  <si>
    <t xml:space="preserve">Определение иммуноглобулинов класса M  к короновирусу SARS-CoV-2 </t>
  </si>
  <si>
    <t xml:space="preserve">Определение иммуноглобулинов IgM и IgG к коронавирусу SARS-CoV-2 </t>
  </si>
  <si>
    <t>729314</t>
  </si>
  <si>
    <t>Определение микросателлитной нестабильности MMR (MSI)</t>
  </si>
  <si>
    <t>728917</t>
  </si>
  <si>
    <t>ВПЧ-ПАП-тест (комплекс тестов ВПЧ расширенный с определением количества и типа вируса и ПАП-тест)</t>
  </si>
  <si>
    <t>728918</t>
  </si>
  <si>
    <t>Коэкспрессия онкобелков p16/Ki67, иммуноцитохимия</t>
  </si>
  <si>
    <t>735411</t>
  </si>
  <si>
    <t>Маммография мобильная</t>
  </si>
  <si>
    <t>Ударно-волновая терапия (малая зона) с использованием от 0 до 1800 импульсов</t>
  </si>
  <si>
    <t>Ударно-волновая терапия (средняя зона) с использованием от 1801 до 2100 импульсов</t>
  </si>
  <si>
    <t>Ударно-волновая терапия (большая зона) с использованием от 2101 до 3000 импульсов</t>
  </si>
  <si>
    <t>781125</t>
  </si>
  <si>
    <t>Контурная пластика (Novacutan FBio Light - 1 мл)</t>
  </si>
  <si>
    <t>781126</t>
  </si>
  <si>
    <t>Контурная пластика (Novacutan FBio Medium - 1 мл)</t>
  </si>
  <si>
    <t>781127</t>
  </si>
  <si>
    <t>Контурная пластика (Novacutan FBio Volume - 1 мл)</t>
  </si>
  <si>
    <t>781275</t>
  </si>
  <si>
    <t>Биоревитализация, мезотерапия (Novacutan YBio, SBio - 2 мл)</t>
  </si>
  <si>
    <t>781276</t>
  </si>
  <si>
    <t>Биоревитализация, мезотерапия (MesoEye C71 - 1 мл)</t>
  </si>
  <si>
    <t>781285</t>
  </si>
  <si>
    <t>Биоремоделирование (PROFHILO - 2 мл)</t>
  </si>
  <si>
    <t>781371</t>
  </si>
  <si>
    <t xml:space="preserve">Интралипотерапия (AQUALYX - 8 мл) </t>
  </si>
  <si>
    <t>781372</t>
  </si>
  <si>
    <t>Интралипотерапия (ALIDYA - 5 мл)</t>
  </si>
  <si>
    <t>781373</t>
  </si>
  <si>
    <t>Интралипотерапия (MesoSculpt C71 - 1 мл)</t>
  </si>
  <si>
    <t>45127841222</t>
  </si>
  <si>
    <t>732193</t>
  </si>
  <si>
    <t>Определение кальцитонина</t>
  </si>
  <si>
    <t>Комплекс медицинских услуг</t>
  </si>
  <si>
    <t>ВСЕГО:</t>
  </si>
  <si>
    <r>
      <rPr>
        <sz val="10"/>
        <color rgb="FFFF0000"/>
        <rFont val="Arial Narrow"/>
        <family val="2"/>
        <charset val="204"/>
      </rPr>
      <t>Интерлейкин-6 -</t>
    </r>
    <r>
      <rPr>
        <sz val="10"/>
        <color theme="1"/>
        <rFont val="Arial Narrow"/>
        <family val="2"/>
        <charset val="204"/>
      </rPr>
      <t xml:space="preserve"> нет в прейскуранте  и в договоре с цмд</t>
    </r>
  </si>
  <si>
    <t>плюс расходники</t>
  </si>
  <si>
    <t>дата редакции прейскуранта</t>
  </si>
  <si>
    <t>707004</t>
  </si>
  <si>
    <t>Периметрия ахроматическая</t>
  </si>
  <si>
    <t>для ПМО</t>
  </si>
  <si>
    <t>707024</t>
  </si>
  <si>
    <t>Скиаскопия</t>
  </si>
  <si>
    <t>707071</t>
  </si>
  <si>
    <t>Обследование диплопии (консультативный уровень)</t>
  </si>
  <si>
    <t>707142</t>
  </si>
  <si>
    <t>Визометрия</t>
  </si>
  <si>
    <t>707143</t>
  </si>
  <si>
    <t>Определение рефракции с помощью набора пробных линз</t>
  </si>
  <si>
    <t>722231</t>
  </si>
  <si>
    <t>Паллестезиометрия (вибрационная чувствительность)</t>
  </si>
  <si>
    <t>для Core-биопсии (маммологи)</t>
  </si>
  <si>
    <t>Колесниковы</t>
  </si>
  <si>
    <t>Выезд в Ставрополь (реанимобиль, онкопациент)</t>
  </si>
  <si>
    <t>751449P</t>
  </si>
  <si>
    <t>751455P</t>
  </si>
  <si>
    <t>751456P</t>
  </si>
  <si>
    <t>751457P</t>
  </si>
  <si>
    <t>752450P</t>
  </si>
  <si>
    <t>752448P</t>
  </si>
  <si>
    <t>752447P</t>
  </si>
  <si>
    <t>752454P</t>
  </si>
  <si>
    <t>752457P</t>
  </si>
  <si>
    <t>752471P</t>
  </si>
  <si>
    <t>752467P</t>
  </si>
  <si>
    <t>752456P</t>
  </si>
  <si>
    <t>751450P</t>
  </si>
  <si>
    <t>753463P</t>
  </si>
  <si>
    <t>751454P</t>
  </si>
  <si>
    <t>751464P</t>
  </si>
  <si>
    <t>751453P</t>
  </si>
  <si>
    <t>751452P</t>
  </si>
  <si>
    <t>751451P</t>
  </si>
  <si>
    <t>751465P</t>
  </si>
  <si>
    <t>752449P</t>
  </si>
  <si>
    <t>754464P</t>
  </si>
  <si>
    <t>754465P</t>
  </si>
  <si>
    <t>754490P</t>
  </si>
  <si>
    <t>754491P</t>
  </si>
  <si>
    <t>754492P</t>
  </si>
  <si>
    <t>752468P</t>
  </si>
  <si>
    <t>752469P</t>
  </si>
  <si>
    <t>752460P</t>
  </si>
  <si>
    <t>753471P</t>
  </si>
  <si>
    <t>753472P</t>
  </si>
  <si>
    <t>753473P</t>
  </si>
  <si>
    <t>753474P</t>
  </si>
  <si>
    <t>753475P</t>
  </si>
  <si>
    <t>753476P</t>
  </si>
  <si>
    <t>754487P</t>
  </si>
  <si>
    <t>754488P</t>
  </si>
  <si>
    <t>P755468</t>
  </si>
  <si>
    <t>755469P</t>
  </si>
  <si>
    <t>753477P</t>
  </si>
  <si>
    <t>753478P</t>
  </si>
  <si>
    <t>753479P</t>
  </si>
  <si>
    <t>754485P</t>
  </si>
  <si>
    <t>754486P</t>
  </si>
  <si>
    <t>754459P</t>
  </si>
  <si>
    <t>754460P</t>
  </si>
  <si>
    <t>754494P</t>
  </si>
  <si>
    <t>754493P</t>
  </si>
  <si>
    <t>754495P</t>
  </si>
  <si>
    <t>753480P</t>
  </si>
  <si>
    <t>753481P</t>
  </si>
  <si>
    <t>754498P</t>
  </si>
  <si>
    <t>755480P</t>
  </si>
  <si>
    <t>753482P</t>
  </si>
  <si>
    <t>755446P</t>
  </si>
  <si>
    <t>753452P</t>
  </si>
  <si>
    <t>755460P</t>
  </si>
  <si>
    <t>754456P</t>
  </si>
  <si>
    <t>754457P</t>
  </si>
  <si>
    <t>754451P</t>
  </si>
  <si>
    <t>754458P</t>
  </si>
  <si>
    <t>754454P</t>
  </si>
  <si>
    <t>754453P</t>
  </si>
  <si>
    <t>755475P</t>
  </si>
  <si>
    <t>754497P</t>
  </si>
  <si>
    <t>753483P</t>
  </si>
  <si>
    <t>754499P</t>
  </si>
  <si>
    <t>755445P</t>
  </si>
  <si>
    <t>753484P</t>
  </si>
  <si>
    <t>753458P</t>
  </si>
  <si>
    <t>753459P</t>
  </si>
  <si>
    <t>754478P</t>
  </si>
  <si>
    <t>755459P</t>
  </si>
  <si>
    <t>755478P</t>
  </si>
  <si>
    <t>755450P</t>
  </si>
  <si>
    <t>755451P</t>
  </si>
  <si>
    <t>755461P</t>
  </si>
  <si>
    <t>754484P</t>
  </si>
  <si>
    <t>754461P</t>
  </si>
  <si>
    <t>752452P</t>
  </si>
  <si>
    <t>751463P</t>
  </si>
  <si>
    <t>754469P</t>
  </si>
  <si>
    <t>754470P</t>
  </si>
  <si>
    <t>754471P</t>
  </si>
  <si>
    <t>754467P</t>
  </si>
  <si>
    <t>754463P</t>
  </si>
  <si>
    <t>754468P</t>
  </si>
  <si>
    <t>754473P</t>
  </si>
  <si>
    <t>755462P</t>
  </si>
  <si>
    <t>755465P</t>
  </si>
  <si>
    <t>754479P</t>
  </si>
  <si>
    <t>754480P</t>
  </si>
  <si>
    <t>753491P</t>
  </si>
  <si>
    <t>753492P</t>
  </si>
  <si>
    <t>752461P</t>
  </si>
  <si>
    <t>754496P</t>
  </si>
  <si>
    <t>755901P</t>
  </si>
  <si>
    <t>755903P</t>
  </si>
  <si>
    <t>755905P</t>
  </si>
  <si>
    <t>755911P</t>
  </si>
  <si>
    <t>755921P</t>
  </si>
  <si>
    <t>755931P</t>
  </si>
  <si>
    <t>755933P</t>
  </si>
  <si>
    <t>745551P</t>
  </si>
  <si>
    <t>745552P</t>
  </si>
  <si>
    <t xml:space="preserve">Цена </t>
  </si>
  <si>
    <t>Лазерная косметология</t>
  </si>
  <si>
    <t>782001</t>
  </si>
  <si>
    <t>Лечение гипертрихоза у женщин (лицо полностью)</t>
  </si>
  <si>
    <t>782002</t>
  </si>
  <si>
    <t>Лечение гипертрихоза у женщин (брови)</t>
  </si>
  <si>
    <t>782003</t>
  </si>
  <si>
    <t>Лечение гипертрихоза у женщин (бакенбарды)</t>
  </si>
  <si>
    <t>782004</t>
  </si>
  <si>
    <t>Лечение гипертрихоза у женщин (верхняя губа)</t>
  </si>
  <si>
    <t>782005</t>
  </si>
  <si>
    <t>Лечение гипертрихоза у женщин (щёки)</t>
  </si>
  <si>
    <t>782006</t>
  </si>
  <si>
    <t>Лечение гипертрихоза у женщин (подбородок)</t>
  </si>
  <si>
    <t>782007</t>
  </si>
  <si>
    <t>Лечение гипертрихоза у женщин (лоб)</t>
  </si>
  <si>
    <t>782008</t>
  </si>
  <si>
    <t>Лечение гипертрихоза у женщин (шейная область)</t>
  </si>
  <si>
    <t>782009</t>
  </si>
  <si>
    <t>Лечение гипертрихоза у женщин (грудь)</t>
  </si>
  <si>
    <t>782010</t>
  </si>
  <si>
    <t>Лечение гипертрихоза у женщин (ареолы соска)</t>
  </si>
  <si>
    <t>782011</t>
  </si>
  <si>
    <t>Лечение гипертрихоза у женщин (белая линия живота)</t>
  </si>
  <si>
    <t>782012</t>
  </si>
  <si>
    <t>Лечение гипертрихоза у женщин (спина)</t>
  </si>
  <si>
    <t>782013</t>
  </si>
  <si>
    <t>Лечение гипертрихоза у женщин (живот)</t>
  </si>
  <si>
    <t>782014</t>
  </si>
  <si>
    <t>Лечение гипертрихоза у женщин (поясничная область)</t>
  </si>
  <si>
    <t>782015</t>
  </si>
  <si>
    <t>Лечение гипертрихоза у женщин (линия бикини)</t>
  </si>
  <si>
    <t>782016</t>
  </si>
  <si>
    <t>Лечение гипертрихоза у женщин (классическое бикини)</t>
  </si>
  <si>
    <t>782017</t>
  </si>
  <si>
    <t>Лечение гипертрихоза у женщин (глубокое (тотальное) бикини)</t>
  </si>
  <si>
    <t>782018</t>
  </si>
  <si>
    <t>Лечение гипертрихоза у женщин (подмышечная область)</t>
  </si>
  <si>
    <t>782019</t>
  </si>
  <si>
    <t>Лечение гипертрихоза у женщин (руки до локтя)</t>
  </si>
  <si>
    <t>782020</t>
  </si>
  <si>
    <t>Лечение гипертрихоза у женщин (руки выше локтя)</t>
  </si>
  <si>
    <t>782021</t>
  </si>
  <si>
    <t>Лечение гипертрихоза у женщин (кисти)</t>
  </si>
  <si>
    <t>782022</t>
  </si>
  <si>
    <t>Лечение гипертрихоза у женщин (руки полностью + кисти)</t>
  </si>
  <si>
    <t>782023</t>
  </si>
  <si>
    <t>Лечение гипертрихоза у женщин (ягодицы)</t>
  </si>
  <si>
    <t>782024</t>
  </si>
  <si>
    <t>Лечение гипертрихоза у женщин (бедра)</t>
  </si>
  <si>
    <t>782025</t>
  </si>
  <si>
    <t>Лечение гипертрихоза у женщин (голени)</t>
  </si>
  <si>
    <t>782026</t>
  </si>
  <si>
    <t>Лечение гипертрихоза у женщин (пальцы ноги, подъём стопы)</t>
  </si>
  <si>
    <t>782027</t>
  </si>
  <si>
    <t>Лечение гипертрихоза у женщин (ноги полностью)</t>
  </si>
  <si>
    <t>782041</t>
  </si>
  <si>
    <t>Лечение гипертрихоза у мужчин (лицо полностью)</t>
  </si>
  <si>
    <t>782042</t>
  </si>
  <si>
    <t>Лечение гипертрихоза у мужчин (брови)</t>
  </si>
  <si>
    <t>782043</t>
  </si>
  <si>
    <t>Лечение гипертрихоза у мужчин (бакенбарды)</t>
  </si>
  <si>
    <t>782044</t>
  </si>
  <si>
    <t>Лечение гипертрихоза у мужчин (верхняя губа)</t>
  </si>
  <si>
    <t>782045</t>
  </si>
  <si>
    <t>Лечение гипертрихоза у мужчин (щёки)</t>
  </si>
  <si>
    <t>782046</t>
  </si>
  <si>
    <t>Лечение гипертрихоза у мужчин (подбородок)</t>
  </si>
  <si>
    <t>782047</t>
  </si>
  <si>
    <t>Лечение гипертрихоза у мужчин (лоб)</t>
  </si>
  <si>
    <t>782048</t>
  </si>
  <si>
    <t>Лечение гипертрихоза у мужчин (шейная область)</t>
  </si>
  <si>
    <t>782049</t>
  </si>
  <si>
    <t>Лечение гипертрихоза у мужчин (грудь)</t>
  </si>
  <si>
    <t>782050</t>
  </si>
  <si>
    <t>Лечение гипертрихоза у мужчин (ареолы соска)</t>
  </si>
  <si>
    <t>782051</t>
  </si>
  <si>
    <t>Лечение гипертрихоза у мужчин (белая линия живота)</t>
  </si>
  <si>
    <t>782052</t>
  </si>
  <si>
    <t>Лечение гипертрихоза у мужчин (спина)</t>
  </si>
  <si>
    <t>782053</t>
  </si>
  <si>
    <t>Лечение гипертрихоза у мужчин (живот)</t>
  </si>
  <si>
    <t>782054</t>
  </si>
  <si>
    <t>Лечение гипертрихоза у мужчин (поясничная область)</t>
  </si>
  <si>
    <t>782055</t>
  </si>
  <si>
    <t>Лечение гипертрихоза у мужчин (линия бикини)</t>
  </si>
  <si>
    <t>782056</t>
  </si>
  <si>
    <t>Лечение гипертрихоза у мужчин (классическое бикини)</t>
  </si>
  <si>
    <t>782057</t>
  </si>
  <si>
    <t>Лечение гипертрихоза у мужчин (глубокое (тотальное) бикини)</t>
  </si>
  <si>
    <t>782058</t>
  </si>
  <si>
    <t>Лечение гипертрихоза у мужчин (подмышечная область)</t>
  </si>
  <si>
    <t>782059</t>
  </si>
  <si>
    <t>Лечение гипертрихоза у мужчин (руки до локтя)</t>
  </si>
  <si>
    <t>782060</t>
  </si>
  <si>
    <t>Лечение гипертрихоза у мужчин (руки выше локтя)</t>
  </si>
  <si>
    <t>782061</t>
  </si>
  <si>
    <t>Лечение гипертрихоза у мужчин (кисти)</t>
  </si>
  <si>
    <t>782062</t>
  </si>
  <si>
    <t>Лечение гипертрихоза у мужчин (руки полностью + кисти)</t>
  </si>
  <si>
    <t>782063</t>
  </si>
  <si>
    <t>Лечение гипертрихоза у мужчин (ягодицы)</t>
  </si>
  <si>
    <t>782064</t>
  </si>
  <si>
    <t>Лечение гипертрихоза у мужчин (бедра)</t>
  </si>
  <si>
    <t>782065</t>
  </si>
  <si>
    <t>Лечение гипертрихоза у мужчин (голени)</t>
  </si>
  <si>
    <t>782066</t>
  </si>
  <si>
    <t>Лечение гипертрихоза у мужчин (пальцы ноги, подъём стопы)</t>
  </si>
  <si>
    <t>782067</t>
  </si>
  <si>
    <t>Лечение гипертрихоза у мужчин (ноги полностью)</t>
  </si>
  <si>
    <t>782068</t>
  </si>
  <si>
    <t>Лечение гипертрихоза у мужчин (плечи)</t>
  </si>
  <si>
    <t>782101</t>
  </si>
  <si>
    <t>Лечение атрофии кожи (лицо)</t>
  </si>
  <si>
    <t>782102</t>
  </si>
  <si>
    <t>Лечение атрофии кожи (щёки)</t>
  </si>
  <si>
    <t>782103</t>
  </si>
  <si>
    <t>Лечение атрофии кожи (лоб)</t>
  </si>
  <si>
    <t>782104</t>
  </si>
  <si>
    <t>Лечение атрофии кожи (подбородок)</t>
  </si>
  <si>
    <t>782105</t>
  </si>
  <si>
    <t>Лечение атрофии кожи (зона декольте)</t>
  </si>
  <si>
    <t>782106</t>
  </si>
  <si>
    <t>Лечение атрофии кожи (спина)</t>
  </si>
  <si>
    <t>782107</t>
  </si>
  <si>
    <t>Лечение атрофии кожи (предплечье)</t>
  </si>
  <si>
    <t>782108</t>
  </si>
  <si>
    <t>Лечение атрофии кожи (подмышечная область)</t>
  </si>
  <si>
    <t>782109</t>
  </si>
  <si>
    <t>Лечение атрофии кожи (глубокое бикини/анус)</t>
  </si>
  <si>
    <t>782121</t>
  </si>
  <si>
    <t>Лечение акне (лицо)</t>
  </si>
  <si>
    <t>782122</t>
  </si>
  <si>
    <t>Лечение акне (щёки)</t>
  </si>
  <si>
    <t>782123</t>
  </si>
  <si>
    <t>Лечение акне (лоб)</t>
  </si>
  <si>
    <t>782124</t>
  </si>
  <si>
    <t>Лечение акне (подбородок)</t>
  </si>
  <si>
    <t>782125</t>
  </si>
  <si>
    <t>Лечение акне (зона декольте)</t>
  </si>
  <si>
    <t>782126</t>
  </si>
  <si>
    <t>Лечение акне (спина)</t>
  </si>
  <si>
    <t>782127</t>
  </si>
  <si>
    <t>Лечение акне (предплечье)</t>
  </si>
  <si>
    <t>782128</t>
  </si>
  <si>
    <t>Лечение акне (подмышечная область)</t>
  </si>
  <si>
    <t>782151</t>
  </si>
  <si>
    <t>Лечение онихомикоза (1 ноготь)</t>
  </si>
  <si>
    <t>782152</t>
  </si>
  <si>
    <t>Лечение онихомикоза (все ноготи одной руки/ноги)</t>
  </si>
  <si>
    <t>782153</t>
  </si>
  <si>
    <t>Лечение онихомикоза (все ногти)</t>
  </si>
  <si>
    <t>782201</t>
  </si>
  <si>
    <t>Удаление сосудов на лице (лоб)</t>
  </si>
  <si>
    <t>782202</t>
  </si>
  <si>
    <t>Удаление сосудов на лице (подбородок)</t>
  </si>
  <si>
    <t>782203</t>
  </si>
  <si>
    <t>Удаление сосудов на лице (нос)</t>
  </si>
  <si>
    <t>782204</t>
  </si>
  <si>
    <t>Удаление сосудов на лице (щека)</t>
  </si>
  <si>
    <t>782205</t>
  </si>
  <si>
    <t>Удаление сосудов на лице (2 щеки)</t>
  </si>
  <si>
    <t>782211</t>
  </si>
  <si>
    <t>Удаление сосудов на туловище и конечностях 1 кв.см</t>
  </si>
  <si>
    <t>782212</t>
  </si>
  <si>
    <t>Удаление сосудов на туловище и конечностях 2 кв.см</t>
  </si>
  <si>
    <t>782213</t>
  </si>
  <si>
    <t>Удаление сосудов на туловище и конечностях 3 кв.см</t>
  </si>
  <si>
    <t>782214</t>
  </si>
  <si>
    <t>Удаление сосудов на туловище и конечностях 5 кв.см</t>
  </si>
  <si>
    <t>782215</t>
  </si>
  <si>
    <t>Удаление сосудов на туловище и конечностях 10 кв.см</t>
  </si>
  <si>
    <t>782231</t>
  </si>
  <si>
    <t>Удаление гемангиомы на лице до 1 мм</t>
  </si>
  <si>
    <t>782232</t>
  </si>
  <si>
    <t>Удаление гемангиомы на теле до 1 мм</t>
  </si>
  <si>
    <t>782233</t>
  </si>
  <si>
    <t>Удаление гемангиомы на лице более 1 мм</t>
  </si>
  <si>
    <t>782234</t>
  </si>
  <si>
    <t>Удаление гемангиомы на теле более 1 мм</t>
  </si>
  <si>
    <t>782251</t>
  </si>
  <si>
    <t>Удаление эпидермального пигмента (Веснушки)</t>
  </si>
  <si>
    <t>782252</t>
  </si>
  <si>
    <t>Удаление эпидермального пигмента (Лентиго)</t>
  </si>
  <si>
    <t>782271</t>
  </si>
  <si>
    <t>Лечение розацеа</t>
  </si>
  <si>
    <t>782281</t>
  </si>
  <si>
    <t>Лечение купероза (телеангиэктазии, паукообразный невус, венозное озерцо)</t>
  </si>
  <si>
    <t>дополнение № 9 от 31.05.2021</t>
  </si>
  <si>
    <t xml:space="preserve">косметол, хирургия </t>
  </si>
  <si>
    <t>Мини-гастрошунтирование лапароскопическое</t>
  </si>
  <si>
    <t>Коррекция желудочного бандажа</t>
  </si>
  <si>
    <t>Адреналэктомия</t>
  </si>
  <si>
    <t xml:space="preserve">Адреналэктомия двусторонняя </t>
  </si>
  <si>
    <t>Адреналэктомия видеоэндоскопическая</t>
  </si>
  <si>
    <t xml:space="preserve">Адреналэктомия двухсторонняя видеоэндоскопическая </t>
  </si>
  <si>
    <t>Тиреоидэктомия с удалением претрахеальной клетчакти и паратрахеальной клетчатки с одной стороны</t>
  </si>
  <si>
    <t>Удаление перешейка щитовидной железы</t>
  </si>
  <si>
    <t>Экстирпация доли щитовидной железы</t>
  </si>
  <si>
    <t>Экстирпация перешейка щитовидной железы</t>
  </si>
  <si>
    <t>Экстирпация околощитовидной железы</t>
  </si>
  <si>
    <t>Тиреоидэктомия при ДТЗ большого размера (более 100 мл)</t>
  </si>
  <si>
    <t>Тиреоидэктомия при гипертрофическом АИТ (более 100 мл)</t>
  </si>
  <si>
    <t>Гемитиреоидэктомия при рецидивном зобе</t>
  </si>
  <si>
    <t>Тиреоидэктомия при рецидивном зобе</t>
  </si>
  <si>
    <t xml:space="preserve">Гемитиреоидэктомия видеоэндоскопическая </t>
  </si>
  <si>
    <t>Использование нейромониторинга возвратного нерва при тиреоидэктомии/паратиреодэктомии</t>
  </si>
  <si>
    <t>Тиреоидэктомия видеоэндоскопическая</t>
  </si>
  <si>
    <t>Использование нейромониторинга возвратного нерва при тиреоидэкмтомии/паратиреодэктомии</t>
  </si>
  <si>
    <t>Эксцизионная биопсия щитовидной железы</t>
  </si>
  <si>
    <t>Эксцизионная биопсия лимфатического узла шеи</t>
  </si>
  <si>
    <t>Паратиреодэктомия при ПГПТ и ВГПТ без ХБП</t>
  </si>
  <si>
    <t xml:space="preserve">Тотальная паратиреоидэктомия с (без) аутотрансплантацией ОЩЖ при ВГПТ на фоне ХБП </t>
  </si>
  <si>
    <t>Видеоэндосокпическая паратиреодэктомия</t>
  </si>
  <si>
    <t>Стернотомия, удаление резидуальной ОЩЖ из средостения</t>
  </si>
  <si>
    <t>Удаление аутотранплантата ОЩЖ</t>
  </si>
  <si>
    <t>Тимэкмтомия</t>
  </si>
  <si>
    <t>Удаление боковой кисты шеи</t>
  </si>
  <si>
    <t>Удаление срединной кисты шеи</t>
  </si>
  <si>
    <t>Удаление липомы шеи</t>
  </si>
  <si>
    <t>Иссечение порочного рубца шеи</t>
  </si>
  <si>
    <t>Тиреоидэктомия с удалением претрахеальной клетчакти и паратрахеальной клетчатки с обеих сторон</t>
  </si>
  <si>
    <t>на сайте удалить</t>
  </si>
  <si>
    <t>740066</t>
  </si>
  <si>
    <t>Этаноловая деструкция солитарного узла щитовидной железы под контролем УЗИ (3 сеанса)</t>
  </si>
  <si>
    <t>Пункционная тонкоигольная биопсия щитовидной железы под контролем УЗИ (1 доля)</t>
  </si>
  <si>
    <t>Пункционная тонкоигольная биопсия щитовидной железы под контролем УЗИ (2 доли)</t>
  </si>
  <si>
    <t>Пункционная тонкоигольная биопсия лимфатического узла шеи под контролем УЗИ</t>
  </si>
  <si>
    <t>725141</t>
  </si>
  <si>
    <t>Определение хронического гонадотропина человека в моче (экспресс метод)</t>
  </si>
  <si>
    <t>728264</t>
  </si>
  <si>
    <t>Определение иммуноглобулинов класса G к короновирусу SARS-CoV-2, нейтрализующие антитела к рецептор-связывающему домену (RBD) белка S1 (послевакцинации или перенесенного COVID-2019)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</si>
</sst>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#,##0.00_-;\-\ #,##0.00_-;&quot;-&quot;??_-;_-@_-"/>
    <numFmt numFmtId="166" formatCode="#,##0.00_-;\-\ #,##0.00_-;&quot;-&quot;??_-;@"/>
    <numFmt numFmtId="167" formatCode="#,##0_-;\-\ #,##0_-;&quot;-&quot;??_-;@"/>
    <numFmt numFmtId="168" formatCode="#,##0.00_-;\-\ #,##0.00_-;&quot;₽&quot;_-;_-@_-"/>
    <numFmt numFmtId="169" formatCode="#,##0_-;\-\ #,##0_-;&quot;₽&quot;_-;_-@_-"/>
    <numFmt numFmtId="170" formatCode="#,##0.00_-;\-\ #,##0.00_-;&quot;-&quot;_-;@"/>
    <numFmt numFmtId="171" formatCode="#,##0.00_ ;\-#,##0.00\ "/>
    <numFmt numFmtId="172" formatCode="#,##0_-;\-\ #,##0_-;&quot;-&quot;_-;_-@_-"/>
  </numFmts>
  <fonts count="40" x14ac:knownFonts="1">
    <font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u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rgb="FFFFFFFF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sz val="2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22"/>
      <color theme="1"/>
      <name val="Arial Narrow"/>
      <family val="2"/>
      <charset val="204"/>
    </font>
    <font>
      <b/>
      <sz val="28"/>
      <color rgb="FF000000"/>
      <name val="Times New Roman"/>
      <family val="1"/>
      <charset val="204"/>
    </font>
    <font>
      <b/>
      <sz val="22"/>
      <color rgb="FFFFFFFF"/>
      <name val="Times New Roman"/>
      <family val="1"/>
      <charset val="204"/>
    </font>
    <font>
      <sz val="10"/>
      <color theme="0"/>
      <name val="Arial Narrow"/>
      <family val="2"/>
      <charset val="204"/>
    </font>
    <font>
      <sz val="10"/>
      <color theme="1" tint="0.499984740745262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rgb="FF0000FF"/>
      <name val="Arial Narrow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rgb="FFC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0"/>
      <color rgb="FFC00000"/>
      <name val="Arial Narrow"/>
      <family val="2"/>
      <charset val="204"/>
    </font>
    <font>
      <b/>
      <sz val="12"/>
      <color rgb="FFC0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FF0000"/>
      <name val="Arial Narrow"/>
      <family val="2"/>
      <charset val="204"/>
    </font>
    <font>
      <sz val="8"/>
      <color rgb="FFC0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30" fillId="0" borderId="0"/>
    <xf numFmtId="0" fontId="31" fillId="0" borderId="0"/>
  </cellStyleXfs>
  <cellXfs count="38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3" fillId="3" borderId="2" xfId="0" applyFont="1" applyFill="1" applyBorder="1" applyAlignment="1">
      <alignment horizontal="centerContinuous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Continuous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49" fontId="0" fillId="0" borderId="6" xfId="0" applyNumberForma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Continuous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Continuous" vertical="center" wrapText="1"/>
    </xf>
    <xf numFmtId="0" fontId="3" fillId="2" borderId="2" xfId="0" applyNumberFormat="1" applyFont="1" applyFill="1" applyBorder="1" applyAlignment="1">
      <alignment horizontal="centerContinuous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Continuous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Continuous" vertical="center" wrapText="1"/>
    </xf>
    <xf numFmtId="0" fontId="3" fillId="2" borderId="9" xfId="0" applyNumberFormat="1" applyFont="1" applyFill="1" applyBorder="1" applyAlignment="1">
      <alignment horizontal="centerContinuous" vertical="center" wrapText="1"/>
    </xf>
    <xf numFmtId="0" fontId="3" fillId="3" borderId="9" xfId="0" applyNumberFormat="1" applyFont="1" applyFill="1" applyBorder="1" applyAlignment="1">
      <alignment horizontal="centerContinuous"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4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Continuous" vertical="center" wrapText="1"/>
    </xf>
    <xf numFmtId="0" fontId="0" fillId="0" borderId="7" xfId="0" applyNumberFormat="1" applyBorder="1" applyAlignment="1">
      <alignment vertical="center" wrapText="1"/>
    </xf>
    <xf numFmtId="0" fontId="4" fillId="3" borderId="9" xfId="0" applyNumberFormat="1" applyFont="1" applyFill="1" applyBorder="1" applyAlignment="1">
      <alignment horizontal="centerContinuous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centerContinuous" vertical="center" wrapText="1"/>
    </xf>
    <xf numFmtId="0" fontId="0" fillId="0" borderId="4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8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3" borderId="10" xfId="0" applyNumberFormat="1" applyFont="1" applyFill="1" applyBorder="1" applyAlignment="1">
      <alignment horizontal="centerContinuous" vertical="center" wrapText="1"/>
    </xf>
    <xf numFmtId="0" fontId="0" fillId="0" borderId="8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Continuous" vertical="center" wrapText="1"/>
    </xf>
    <xf numFmtId="0" fontId="0" fillId="0" borderId="6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Continuous" vertical="center" wrapText="1"/>
    </xf>
    <xf numFmtId="165" fontId="0" fillId="2" borderId="10" xfId="0" applyNumberFormat="1" applyFont="1" applyFill="1" applyBorder="1" applyAlignment="1">
      <alignment horizontal="centerContinuous" vertical="center" wrapText="1"/>
    </xf>
    <xf numFmtId="165" fontId="0" fillId="3" borderId="10" xfId="0" applyNumberFormat="1" applyFont="1" applyFill="1" applyBorder="1" applyAlignment="1">
      <alignment horizontal="centerContinuous" vertical="center" wrapText="1"/>
    </xf>
    <xf numFmtId="165" fontId="0" fillId="0" borderId="3" xfId="0" applyNumberFormat="1" applyFont="1" applyBorder="1" applyAlignment="1">
      <alignment vertical="center" wrapText="1"/>
    </xf>
    <xf numFmtId="165" fontId="0" fillId="0" borderId="4" xfId="0" applyNumberFormat="1" applyFont="1" applyBorder="1" applyAlignment="1">
      <alignment vertical="center" wrapText="1"/>
    </xf>
    <xf numFmtId="165" fontId="0" fillId="0" borderId="4" xfId="0" applyNumberFormat="1" applyFont="1" applyFill="1" applyBorder="1" applyAlignment="1">
      <alignment vertical="center" wrapText="1"/>
    </xf>
    <xf numFmtId="165" fontId="0" fillId="0" borderId="5" xfId="0" applyNumberFormat="1" applyFont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Continuous" vertical="center" wrapText="1"/>
    </xf>
    <xf numFmtId="165" fontId="0" fillId="0" borderId="7" xfId="0" applyNumberFormat="1" applyFont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 wrapText="1"/>
    </xf>
    <xf numFmtId="165" fontId="8" fillId="3" borderId="10" xfId="0" applyNumberFormat="1" applyFont="1" applyFill="1" applyBorder="1" applyAlignment="1">
      <alignment horizontal="centerContinuous" vertical="center" wrapText="1"/>
    </xf>
    <xf numFmtId="165" fontId="0" fillId="0" borderId="3" xfId="0" applyNumberFormat="1" applyFont="1" applyFill="1" applyBorder="1" applyAlignment="1">
      <alignment vertical="center" wrapText="1"/>
    </xf>
    <xf numFmtId="165" fontId="0" fillId="0" borderId="6" xfId="0" applyNumberFormat="1" applyFont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165" fontId="0" fillId="4" borderId="10" xfId="0" applyNumberFormat="1" applyFont="1" applyFill="1" applyBorder="1" applyAlignment="1">
      <alignment horizontal="centerContinuous" vertical="center" wrapText="1"/>
    </xf>
    <xf numFmtId="165" fontId="0" fillId="0" borderId="8" xfId="0" applyNumberFormat="1" applyFont="1" applyBorder="1" applyAlignment="1">
      <alignment vertical="center" wrapText="1"/>
    </xf>
    <xf numFmtId="165" fontId="0" fillId="0" borderId="8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Continuous" vertical="center" wrapText="1"/>
    </xf>
    <xf numFmtId="165" fontId="0" fillId="0" borderId="6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3" fillId="0" borderId="8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vertical="center" wrapText="1"/>
    </xf>
    <xf numFmtId="166" fontId="3" fillId="0" borderId="8" xfId="1" applyNumberFormat="1" applyFont="1" applyBorder="1" applyAlignment="1">
      <alignment vertical="center" wrapText="1"/>
    </xf>
    <xf numFmtId="167" fontId="3" fillId="0" borderId="8" xfId="1" applyNumberFormat="1" applyFont="1" applyBorder="1" applyAlignment="1">
      <alignment horizontal="center" vertical="center" wrapText="1"/>
    </xf>
    <xf numFmtId="167" fontId="3" fillId="0" borderId="8" xfId="1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1" fillId="0" borderId="4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left" vertical="center" wrapText="1"/>
    </xf>
    <xf numFmtId="166" fontId="1" fillId="0" borderId="4" xfId="1" applyNumberFormat="1" applyFont="1" applyBorder="1" applyAlignment="1">
      <alignment horizontal="center" vertical="center" wrapText="1"/>
    </xf>
    <xf numFmtId="167" fontId="1" fillId="0" borderId="4" xfId="1" applyNumberFormat="1" applyFont="1" applyBorder="1" applyAlignment="1">
      <alignment horizontal="center" vertical="center" wrapText="1"/>
    </xf>
    <xf numFmtId="166" fontId="1" fillId="0" borderId="4" xfId="1" applyNumberFormat="1" applyFont="1" applyBorder="1" applyAlignment="1">
      <alignment vertical="center" wrapText="1"/>
    </xf>
    <xf numFmtId="0" fontId="1" fillId="0" borderId="6" xfId="1" applyNumberFormat="1" applyFont="1" applyBorder="1" applyAlignment="1">
      <alignment horizontal="left" vertical="center" wrapText="1"/>
    </xf>
    <xf numFmtId="166" fontId="1" fillId="0" borderId="6" xfId="1" applyNumberFormat="1" applyFont="1" applyBorder="1" applyAlignment="1">
      <alignment horizontal="center" vertical="center" wrapText="1"/>
    </xf>
    <xf numFmtId="167" fontId="1" fillId="0" borderId="6" xfId="1" applyNumberFormat="1" applyFont="1" applyBorder="1" applyAlignment="1">
      <alignment horizontal="center" vertical="center" wrapText="1"/>
    </xf>
    <xf numFmtId="166" fontId="1" fillId="0" borderId="6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left" vertical="center" wrapText="1"/>
    </xf>
    <xf numFmtId="166" fontId="1" fillId="0" borderId="3" xfId="1" applyNumberFormat="1" applyFont="1" applyBorder="1" applyAlignment="1">
      <alignment horizontal="center" vertical="center" wrapText="1"/>
    </xf>
    <xf numFmtId="167" fontId="1" fillId="0" borderId="3" xfId="1" applyNumberFormat="1" applyFont="1" applyBorder="1" applyAlignment="1">
      <alignment horizontal="center" vertical="center" wrapText="1"/>
    </xf>
    <xf numFmtId="166" fontId="1" fillId="0" borderId="3" xfId="1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0" fillId="0" borderId="0" xfId="1" applyFont="1" applyAlignment="1">
      <alignment horizontal="centerContinuous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" fillId="0" borderId="0" xfId="1" applyFont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2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right" vertical="center" wrapText="1"/>
    </xf>
    <xf numFmtId="49" fontId="1" fillId="0" borderId="6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5" borderId="2" xfId="0" applyFont="1" applyFill="1" applyBorder="1" applyAlignment="1">
      <alignment horizontal="centerContinuous" vertical="center" wrapText="1"/>
    </xf>
    <xf numFmtId="0" fontId="3" fillId="5" borderId="2" xfId="0" applyNumberFormat="1" applyFont="1" applyFill="1" applyBorder="1" applyAlignment="1">
      <alignment horizontal="centerContinuous" vertical="center" wrapText="1"/>
    </xf>
    <xf numFmtId="0" fontId="3" fillId="5" borderId="9" xfId="0" applyNumberFormat="1" applyFont="1" applyFill="1" applyBorder="1" applyAlignment="1">
      <alignment horizontal="centerContinuous" vertical="center" wrapText="1"/>
    </xf>
    <xf numFmtId="165" fontId="0" fillId="5" borderId="10" xfId="0" applyNumberFormat="1" applyFont="1" applyFill="1" applyBorder="1" applyAlignment="1">
      <alignment horizontal="centerContinuous" vertical="center" wrapText="1"/>
    </xf>
    <xf numFmtId="0" fontId="3" fillId="3" borderId="2" xfId="0" applyNumberFormat="1" applyFont="1" applyFill="1" applyBorder="1" applyAlignment="1">
      <alignment horizontal="centerContinuous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vertical="center" wrapText="1"/>
    </xf>
    <xf numFmtId="0" fontId="22" fillId="0" borderId="0" xfId="0" applyNumberFormat="1" applyFont="1" applyAlignment="1">
      <alignment vertical="center"/>
    </xf>
    <xf numFmtId="0" fontId="0" fillId="0" borderId="8" xfId="0" applyNumberFormat="1" applyBorder="1" applyAlignment="1">
      <alignment vertical="center" wrapText="1"/>
    </xf>
    <xf numFmtId="0" fontId="1" fillId="0" borderId="0" xfId="1" applyFont="1" applyAlignment="1">
      <alignment vertical="center"/>
    </xf>
    <xf numFmtId="49" fontId="4" fillId="0" borderId="0" xfId="1" applyNumberFormat="1" applyFont="1" applyAlignment="1">
      <alignment horizontal="centerContinuous" vertical="center" wrapText="1"/>
    </xf>
    <xf numFmtId="0" fontId="4" fillId="0" borderId="0" xfId="1" applyFont="1" applyAlignment="1">
      <alignment horizontal="centerContinuous" vertical="center" wrapText="1"/>
    </xf>
    <xf numFmtId="165" fontId="4" fillId="0" borderId="0" xfId="1" applyNumberFormat="1" applyFont="1" applyAlignment="1">
      <alignment horizontal="centerContinuous" vertical="center" wrapText="1"/>
    </xf>
    <xf numFmtId="0" fontId="1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center" vertical="center"/>
    </xf>
    <xf numFmtId="165" fontId="6" fillId="7" borderId="1" xfId="1" applyNumberFormat="1" applyFont="1" applyFill="1" applyBorder="1" applyAlignment="1">
      <alignment horizontal="center" vertical="center"/>
    </xf>
    <xf numFmtId="165" fontId="29" fillId="0" borderId="0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center" vertical="center"/>
    </xf>
    <xf numFmtId="168" fontId="6" fillId="0" borderId="4" xfId="1" applyNumberFormat="1" applyFont="1" applyFill="1" applyBorder="1" applyAlignment="1">
      <alignment vertical="center" wrapText="1"/>
    </xf>
    <xf numFmtId="49" fontId="28" fillId="3" borderId="1" xfId="1" applyNumberFormat="1" applyFont="1" applyFill="1" applyBorder="1" applyAlignment="1">
      <alignment horizontal="center" vertical="center"/>
    </xf>
    <xf numFmtId="168" fontId="6" fillId="6" borderId="4" xfId="1" applyNumberFormat="1" applyFont="1" applyFill="1" applyBorder="1" applyAlignment="1">
      <alignment vertical="center" wrapText="1"/>
    </xf>
    <xf numFmtId="168" fontId="6" fillId="7" borderId="4" xfId="1" applyNumberFormat="1" applyFont="1" applyFill="1" applyBorder="1" applyAlignment="1">
      <alignment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168" fontId="6" fillId="0" borderId="6" xfId="1" applyNumberFormat="1" applyFont="1" applyFill="1" applyBorder="1" applyAlignment="1">
      <alignment vertical="center" wrapText="1"/>
    </xf>
    <xf numFmtId="0" fontId="0" fillId="0" borderId="0" xfId="1" applyFont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168" fontId="6" fillId="0" borderId="5" xfId="1" applyNumberFormat="1" applyFont="1" applyFill="1" applyBorder="1" applyAlignment="1">
      <alignment vertical="center" wrapText="1"/>
    </xf>
    <xf numFmtId="168" fontId="6" fillId="0" borderId="3" xfId="1" applyNumberFormat="1" applyFont="1" applyFill="1" applyBorder="1" applyAlignment="1">
      <alignment vertical="center" wrapText="1"/>
    </xf>
    <xf numFmtId="168" fontId="28" fillId="3" borderId="1" xfId="1" applyNumberFormat="1" applyFont="1" applyFill="1" applyBorder="1" applyAlignment="1">
      <alignment vertical="center" wrapText="1"/>
    </xf>
    <xf numFmtId="168" fontId="28" fillId="6" borderId="1" xfId="1" applyNumberFormat="1" applyFont="1" applyFill="1" applyBorder="1" applyAlignment="1">
      <alignment vertical="center" wrapText="1"/>
    </xf>
    <xf numFmtId="168" fontId="28" fillId="7" borderId="1" xfId="1" applyNumberFormat="1" applyFont="1" applyFill="1" applyBorder="1" applyAlignment="1">
      <alignment vertical="center" wrapText="1"/>
    </xf>
    <xf numFmtId="168" fontId="6" fillId="0" borderId="3" xfId="1" applyNumberFormat="1" applyFont="1" applyBorder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165" fontId="29" fillId="0" borderId="0" xfId="1" applyNumberFormat="1" applyFont="1" applyFill="1" applyBorder="1" applyAlignment="1">
      <alignment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/>
    </xf>
    <xf numFmtId="49" fontId="28" fillId="0" borderId="14" xfId="1" applyNumberFormat="1" applyFont="1" applyFill="1" applyBorder="1" applyAlignment="1">
      <alignment horizontal="center" vertical="center"/>
    </xf>
    <xf numFmtId="168" fontId="28" fillId="0" borderId="14" xfId="1" applyNumberFormat="1" applyFont="1" applyFill="1" applyBorder="1" applyAlignment="1">
      <alignment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6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9" fontId="6" fillId="0" borderId="4" xfId="1" applyNumberFormat="1" applyFont="1" applyFill="1" applyBorder="1" applyAlignment="1">
      <alignment horizontal="center" vertical="center" wrapText="1"/>
    </xf>
    <xf numFmtId="169" fontId="6" fillId="0" borderId="13" xfId="1" applyNumberFormat="1" applyFont="1" applyFill="1" applyBorder="1" applyAlignment="1">
      <alignment horizontal="center" vertical="center" wrapText="1"/>
    </xf>
    <xf numFmtId="169" fontId="28" fillId="0" borderId="14" xfId="1" applyNumberFormat="1" applyFont="1" applyFill="1" applyBorder="1" applyAlignment="1">
      <alignment horizontal="center" vertical="center" wrapText="1"/>
    </xf>
    <xf numFmtId="169" fontId="6" fillId="0" borderId="6" xfId="1" applyNumberFormat="1" applyFont="1" applyFill="1" applyBorder="1" applyAlignment="1">
      <alignment horizontal="center" vertical="center" wrapText="1"/>
    </xf>
    <xf numFmtId="169" fontId="1" fillId="0" borderId="0" xfId="1" applyNumberFormat="1" applyFont="1" applyFill="1" applyAlignment="1">
      <alignment horizontal="center" vertical="center"/>
    </xf>
    <xf numFmtId="169" fontId="1" fillId="0" borderId="0" xfId="1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49" fontId="28" fillId="0" borderId="3" xfId="1" applyNumberFormat="1" applyFont="1" applyFill="1" applyBorder="1" applyAlignment="1">
      <alignment horizontal="center" vertical="center"/>
    </xf>
    <xf numFmtId="168" fontId="28" fillId="0" borderId="3" xfId="1" applyNumberFormat="1" applyFont="1" applyFill="1" applyBorder="1" applyAlignment="1">
      <alignment vertical="center" wrapText="1"/>
    </xf>
    <xf numFmtId="169" fontId="28" fillId="0" borderId="3" xfId="1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28" fillId="0" borderId="14" xfId="1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vertical="center" wrapText="1"/>
    </xf>
    <xf numFmtId="0" fontId="6" fillId="0" borderId="4" xfId="1" applyNumberFormat="1" applyFont="1" applyFill="1" applyBorder="1" applyAlignment="1">
      <alignment vertical="center" wrapText="1"/>
    </xf>
    <xf numFmtId="0" fontId="6" fillId="0" borderId="13" xfId="1" applyNumberFormat="1" applyFont="1" applyFill="1" applyBorder="1" applyAlignment="1">
      <alignment vertical="center" wrapText="1"/>
    </xf>
    <xf numFmtId="0" fontId="28" fillId="0" borderId="14" xfId="1" applyNumberFormat="1" applyFont="1" applyFill="1" applyBorder="1" applyAlignment="1">
      <alignment vertical="center" wrapText="1"/>
    </xf>
    <xf numFmtId="0" fontId="6" fillId="0" borderId="6" xfId="1" applyNumberFormat="1" applyFont="1" applyFill="1" applyBorder="1" applyAlignment="1">
      <alignment vertical="center" wrapText="1"/>
    </xf>
    <xf numFmtId="0" fontId="1" fillId="0" borderId="0" xfId="1" applyFont="1" applyAlignment="1">
      <alignment horizontal="left"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49" fontId="0" fillId="0" borderId="4" xfId="1" applyNumberFormat="1" applyFont="1" applyFill="1" applyBorder="1" applyAlignment="1">
      <alignment horizontal="center" vertical="center" wrapText="1"/>
    </xf>
    <xf numFmtId="0" fontId="6" fillId="6" borderId="4" xfId="1" applyNumberFormat="1" applyFont="1" applyFill="1" applyBorder="1" applyAlignment="1">
      <alignment vertical="center" wrapText="1"/>
    </xf>
    <xf numFmtId="166" fontId="1" fillId="0" borderId="13" xfId="1" applyNumberFormat="1" applyFont="1" applyBorder="1" applyAlignment="1">
      <alignment vertical="center" wrapText="1"/>
    </xf>
    <xf numFmtId="0" fontId="3" fillId="3" borderId="1" xfId="0" applyFont="1" applyFill="1" applyBorder="1" applyAlignment="1">
      <alignment horizontal="centerContinuous" vertical="center" wrapText="1"/>
    </xf>
    <xf numFmtId="0" fontId="3" fillId="5" borderId="1" xfId="0" applyFont="1" applyFill="1" applyBorder="1" applyAlignment="1">
      <alignment horizontal="centerContinuous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Continuous" vertical="center" wrapText="1"/>
    </xf>
    <xf numFmtId="165" fontId="0" fillId="2" borderId="1" xfId="0" applyNumberFormat="1" applyFont="1" applyFill="1" applyBorder="1" applyAlignment="1">
      <alignment horizontal="centerContinuous" vertical="center" wrapText="1"/>
    </xf>
    <xf numFmtId="165" fontId="0" fillId="3" borderId="1" xfId="0" applyNumberFormat="1" applyFont="1" applyFill="1" applyBorder="1" applyAlignment="1">
      <alignment horizontal="centerContinuous" vertical="center" wrapText="1"/>
    </xf>
    <xf numFmtId="165" fontId="0" fillId="2" borderId="10" xfId="0" applyNumberFormat="1" applyFill="1" applyBorder="1" applyAlignment="1">
      <alignment horizontal="centerContinuous" vertical="center" wrapText="1"/>
    </xf>
    <xf numFmtId="49" fontId="0" fillId="0" borderId="4" xfId="1" applyNumberFormat="1" applyFont="1" applyBorder="1" applyAlignment="1">
      <alignment horizontal="right" vertical="center" wrapText="1"/>
    </xf>
    <xf numFmtId="49" fontId="0" fillId="0" borderId="6" xfId="1" applyNumberFormat="1" applyFont="1" applyBorder="1" applyAlignment="1">
      <alignment horizontal="right" vertical="center" wrapText="1"/>
    </xf>
    <xf numFmtId="165" fontId="0" fillId="0" borderId="4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14" fontId="26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14" fontId="14" fillId="0" borderId="0" xfId="0" applyNumberFormat="1" applyFont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6" fillId="0" borderId="4" xfId="1" applyNumberFormat="1" applyFont="1" applyBorder="1" applyAlignment="1">
      <alignment horizontal="center" vertical="center" wrapText="1"/>
    </xf>
    <xf numFmtId="167" fontId="6" fillId="0" borderId="6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1" applyFont="1" applyAlignment="1">
      <alignment vertical="center"/>
    </xf>
    <xf numFmtId="0" fontId="33" fillId="0" borderId="0" xfId="1" applyFont="1" applyAlignment="1">
      <alignment horizontal="centerContinuous" vertical="center" wrapText="1"/>
    </xf>
    <xf numFmtId="0" fontId="28" fillId="0" borderId="14" xfId="1" applyNumberFormat="1" applyFont="1" applyBorder="1" applyAlignment="1">
      <alignment horizontal="center" vertical="center" wrapText="1"/>
    </xf>
    <xf numFmtId="167" fontId="6" fillId="0" borderId="13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1" applyNumberFormat="1" applyFont="1" applyAlignment="1">
      <alignment vertical="center"/>
    </xf>
    <xf numFmtId="165" fontId="0" fillId="0" borderId="7" xfId="0" applyNumberFormat="1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67" fontId="6" fillId="0" borderId="4" xfId="1" applyNumberFormat="1" applyFont="1" applyFill="1" applyBorder="1" applyAlignment="1">
      <alignment horizontal="center" vertical="center" wrapText="1"/>
    </xf>
    <xf numFmtId="166" fontId="1" fillId="0" borderId="4" xfId="1" applyNumberFormat="1" applyFont="1" applyFill="1" applyBorder="1" applyAlignment="1">
      <alignment vertical="center" wrapText="1"/>
    </xf>
    <xf numFmtId="170" fontId="28" fillId="0" borderId="3" xfId="1" applyNumberFormat="1" applyFont="1" applyFill="1" applyBorder="1" applyAlignment="1">
      <alignment vertical="center" wrapText="1"/>
    </xf>
    <xf numFmtId="170" fontId="6" fillId="0" borderId="4" xfId="1" applyNumberFormat="1" applyFont="1" applyFill="1" applyBorder="1" applyAlignment="1">
      <alignment vertical="center" wrapText="1"/>
    </xf>
    <xf numFmtId="170" fontId="28" fillId="0" borderId="14" xfId="1" applyNumberFormat="1" applyFont="1" applyFill="1" applyBorder="1" applyAlignment="1">
      <alignment vertical="center" wrapText="1"/>
    </xf>
    <xf numFmtId="170" fontId="6" fillId="0" borderId="6" xfId="1" applyNumberFormat="1" applyFont="1" applyFill="1" applyBorder="1" applyAlignment="1">
      <alignment vertical="center" wrapText="1"/>
    </xf>
    <xf numFmtId="170" fontId="6" fillId="0" borderId="13" xfId="1" applyNumberFormat="1" applyFont="1" applyFill="1" applyBorder="1" applyAlignment="1">
      <alignment vertical="center" wrapText="1"/>
    </xf>
    <xf numFmtId="0" fontId="6" fillId="3" borderId="4" xfId="1" applyNumberFormat="1" applyFont="1" applyFill="1" applyBorder="1" applyAlignment="1">
      <alignment vertical="center" wrapText="1"/>
    </xf>
    <xf numFmtId="0" fontId="0" fillId="3" borderId="0" xfId="1" applyFont="1" applyFill="1" applyAlignment="1">
      <alignment horizontal="left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167" fontId="6" fillId="0" borderId="13" xfId="1" applyNumberFormat="1" applyFont="1" applyFill="1" applyBorder="1" applyAlignment="1">
      <alignment horizontal="center" vertical="center" wrapText="1"/>
    </xf>
    <xf numFmtId="166" fontId="1" fillId="0" borderId="13" xfId="1" applyNumberFormat="1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6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center" wrapText="1"/>
    </xf>
    <xf numFmtId="165" fontId="1" fillId="8" borderId="4" xfId="0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14" fontId="26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14" fontId="14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3" fillId="3" borderId="2" xfId="0" applyFont="1" applyFill="1" applyBorder="1" applyAlignment="1">
      <alignment horizontal="centerContinuous" vertical="top" wrapText="1"/>
    </xf>
    <xf numFmtId="0" fontId="3" fillId="3" borderId="9" xfId="0" applyNumberFormat="1" applyFont="1" applyFill="1" applyBorder="1" applyAlignment="1">
      <alignment horizontal="centerContinuous" vertical="top" wrapText="1"/>
    </xf>
    <xf numFmtId="165" fontId="0" fillId="3" borderId="10" xfId="0" applyNumberFormat="1" applyFont="1" applyFill="1" applyBorder="1" applyAlignment="1">
      <alignment horizontal="centerContinuous" vertical="top" wrapText="1"/>
    </xf>
    <xf numFmtId="49" fontId="0" fillId="0" borderId="5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vertical="top" wrapText="1"/>
    </xf>
    <xf numFmtId="165" fontId="0" fillId="0" borderId="5" xfId="0" applyNumberFormat="1" applyFont="1" applyBorder="1" applyAlignment="1">
      <alignment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vertical="top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4" fillId="0" borderId="0" xfId="1" applyNumberFormat="1" applyFont="1" applyFill="1" applyAlignment="1">
      <alignment horizontal="centerContinuous" vertical="center" wrapText="1"/>
    </xf>
    <xf numFmtId="0" fontId="4" fillId="0" borderId="0" xfId="1" applyFont="1" applyFill="1" applyAlignment="1">
      <alignment horizontal="centerContinuous" vertical="center" wrapText="1"/>
    </xf>
    <xf numFmtId="49" fontId="28" fillId="0" borderId="1" xfId="1" applyNumberFormat="1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vertical="center" wrapText="1"/>
    </xf>
    <xf numFmtId="170" fontId="28" fillId="0" borderId="1" xfId="1" applyNumberFormat="1" applyFont="1" applyFill="1" applyBorder="1" applyAlignment="1">
      <alignment vertical="center" wrapText="1"/>
    </xf>
    <xf numFmtId="169" fontId="28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vertical="center" wrapText="1"/>
    </xf>
    <xf numFmtId="0" fontId="6" fillId="0" borderId="3" xfId="1" applyNumberFormat="1" applyFont="1" applyFill="1" applyBorder="1" applyAlignment="1">
      <alignment vertical="center" wrapText="1"/>
    </xf>
    <xf numFmtId="170" fontId="6" fillId="0" borderId="3" xfId="1" applyNumberFormat="1" applyFont="1" applyFill="1" applyBorder="1" applyAlignment="1">
      <alignment vertical="center" wrapText="1"/>
    </xf>
    <xf numFmtId="169" fontId="6" fillId="0" borderId="3" xfId="1" applyNumberFormat="1" applyFont="1" applyFill="1" applyBorder="1" applyAlignment="1">
      <alignment horizontal="center" vertical="center" wrapText="1"/>
    </xf>
    <xf numFmtId="166" fontId="6" fillId="0" borderId="3" xfId="1" applyNumberFormat="1" applyFont="1" applyFill="1" applyBorder="1" applyAlignment="1">
      <alignment vertical="center" wrapText="1"/>
    </xf>
    <xf numFmtId="166" fontId="1" fillId="0" borderId="6" xfId="1" applyNumberFormat="1" applyFont="1" applyFill="1" applyBorder="1" applyAlignment="1">
      <alignment vertical="center" wrapText="1"/>
    </xf>
    <xf numFmtId="0" fontId="0" fillId="0" borderId="0" xfId="1" applyFont="1" applyFill="1" applyAlignment="1">
      <alignment vertical="center"/>
    </xf>
    <xf numFmtId="171" fontId="1" fillId="0" borderId="0" xfId="1" applyNumberFormat="1" applyFont="1" applyFill="1" applyAlignment="1">
      <alignment vertical="center"/>
    </xf>
    <xf numFmtId="14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5" fillId="3" borderId="0" xfId="0" applyFont="1" applyFill="1" applyAlignment="1">
      <alignment horizontal="left" vertical="center" indent="1"/>
    </xf>
    <xf numFmtId="14" fontId="36" fillId="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72" fontId="6" fillId="0" borderId="3" xfId="1" applyNumberFormat="1" applyFont="1" applyFill="1" applyBorder="1" applyAlignment="1">
      <alignment horizontal="center" vertical="center" wrapText="1"/>
    </xf>
    <xf numFmtId="172" fontId="6" fillId="0" borderId="4" xfId="1" applyNumberFormat="1" applyFont="1" applyFill="1" applyBorder="1" applyAlignment="1">
      <alignment horizontal="center" vertical="center" wrapText="1"/>
    </xf>
    <xf numFmtId="172" fontId="6" fillId="0" borderId="6" xfId="1" applyNumberFormat="1" applyFont="1" applyFill="1" applyBorder="1" applyAlignment="1">
      <alignment horizontal="center" vertical="center" wrapText="1"/>
    </xf>
    <xf numFmtId="170" fontId="14" fillId="0" borderId="3" xfId="1" applyNumberFormat="1" applyFont="1" applyFill="1" applyBorder="1" applyAlignment="1">
      <alignment vertical="center" wrapText="1"/>
    </xf>
    <xf numFmtId="172" fontId="14" fillId="0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7" fillId="0" borderId="1" xfId="0" applyFont="1" applyBorder="1"/>
    <xf numFmtId="0" fontId="3" fillId="2" borderId="2" xfId="0" applyFont="1" applyFill="1" applyBorder="1" applyAlignment="1">
      <alignment horizontal="centerContinuous" wrapText="1"/>
    </xf>
    <xf numFmtId="0" fontId="3" fillId="2" borderId="9" xfId="0" applyFont="1" applyFill="1" applyBorder="1" applyAlignment="1">
      <alignment horizontal="centerContinuous" wrapText="1"/>
    </xf>
    <xf numFmtId="165" fontId="0" fillId="2" borderId="17" xfId="0" applyNumberFormat="1" applyFill="1" applyBorder="1" applyAlignment="1">
      <alignment horizontal="centerContinuous" wrapText="1"/>
    </xf>
    <xf numFmtId="0" fontId="3" fillId="3" borderId="2" xfId="0" applyFont="1" applyFill="1" applyBorder="1" applyAlignment="1">
      <alignment horizontal="centerContinuous" wrapText="1"/>
    </xf>
    <xf numFmtId="0" fontId="3" fillId="3" borderId="9" xfId="0" applyFont="1" applyFill="1" applyBorder="1" applyAlignment="1">
      <alignment horizontal="centerContinuous" wrapText="1"/>
    </xf>
    <xf numFmtId="165" fontId="0" fillId="3" borderId="10" xfId="0" applyNumberFormat="1" applyFill="1" applyBorder="1" applyAlignment="1">
      <alignment horizontal="centerContinuous" wrapText="1"/>
    </xf>
    <xf numFmtId="0" fontId="0" fillId="3" borderId="1" xfId="0" applyFill="1" applyBorder="1"/>
    <xf numFmtId="49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165" fontId="0" fillId="0" borderId="4" xfId="0" applyNumberFormat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4" xfId="0" applyBorder="1"/>
    <xf numFmtId="49" fontId="0" fillId="0" borderId="6" xfId="0" applyNumberFormat="1" applyBorder="1" applyAlignment="1">
      <alignment horizontal="center" wrapText="1"/>
    </xf>
    <xf numFmtId="0" fontId="0" fillId="0" borderId="6" xfId="0" applyBorder="1"/>
    <xf numFmtId="165" fontId="0" fillId="0" borderId="6" xfId="0" applyNumberFormat="1" applyBorder="1" applyAlignment="1">
      <alignment wrapText="1"/>
    </xf>
    <xf numFmtId="0" fontId="3" fillId="3" borderId="9" xfId="0" applyFont="1" applyFill="1" applyBorder="1" applyAlignment="1">
      <alignment horizontal="centerContinuous" vertical="center" wrapText="1"/>
    </xf>
    <xf numFmtId="165" fontId="0" fillId="3" borderId="10" xfId="0" applyNumberFormat="1" applyFill="1" applyBorder="1" applyAlignment="1">
      <alignment horizontal="centerContinuous" vertical="center" wrapText="1"/>
    </xf>
    <xf numFmtId="0" fontId="0" fillId="0" borderId="4" xfId="0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165" fontId="29" fillId="0" borderId="0" xfId="1" applyNumberFormat="1" applyFont="1" applyFill="1" applyAlignment="1">
      <alignment vertical="center"/>
    </xf>
    <xf numFmtId="0" fontId="1" fillId="6" borderId="0" xfId="1" applyFont="1" applyFill="1" applyAlignment="1">
      <alignment horizontal="left" vertical="center"/>
    </xf>
    <xf numFmtId="0" fontId="28" fillId="0" borderId="14" xfId="1" applyNumberFormat="1" applyFont="1" applyFill="1" applyBorder="1" applyAlignment="1">
      <alignment horizontal="left" vertical="center" wrapText="1"/>
    </xf>
    <xf numFmtId="168" fontId="28" fillId="0" borderId="14" xfId="1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10" xfId="1" applyNumberFormat="1" applyFont="1" applyBorder="1" applyAlignment="1">
      <alignment horizontal="center" vertical="center"/>
    </xf>
    <xf numFmtId="49" fontId="1" fillId="0" borderId="11" xfId="1" applyNumberFormat="1" applyFont="1" applyBorder="1" applyAlignment="1">
      <alignment horizontal="center" vertical="center"/>
    </xf>
    <xf numFmtId="49" fontId="1" fillId="0" borderId="12" xfId="1" applyNumberFormat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</cellStyles>
  <dxfs count="29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8EDEC"/>
        </patternFill>
      </fill>
    </dxf>
    <dxf>
      <fill>
        <patternFill>
          <bgColor rgb="FFF8EDEC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ont>
        <color rgb="FFC0C0C0"/>
      </font>
    </dxf>
  </dxfs>
  <tableStyles count="0" defaultTableStyle="TableStyleMedium9" defaultPivotStyle="PivotStyleLight16"/>
  <colors>
    <mruColors>
      <color rgb="FFFFCCFF"/>
      <color rgb="FFFFFFFF"/>
      <color rgb="FFF85AE5"/>
      <color rgb="FFF8EDEC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3"/>
  <sheetViews>
    <sheetView zoomScale="85" zoomScaleNormal="85" zoomScaleSheetLayoutView="85" workbookViewId="0">
      <selection activeCell="G12" sqref="G12"/>
    </sheetView>
  </sheetViews>
  <sheetFormatPr defaultRowHeight="12.75" x14ac:dyDescent="0.2"/>
  <cols>
    <col min="1" max="1" width="58.5" style="30" customWidth="1"/>
    <col min="2" max="2" width="55.5" style="30" bestFit="1" customWidth="1"/>
    <col min="3" max="3" width="9.33203125" style="30"/>
    <col min="4" max="4" width="13.33203125" style="30" customWidth="1"/>
    <col min="5" max="5" width="27.83203125" style="30" bestFit="1" customWidth="1"/>
    <col min="6" max="16384" width="9.33203125" style="30"/>
  </cols>
  <sheetData>
    <row r="2" spans="1:2" ht="18.75" x14ac:dyDescent="0.2">
      <c r="B2" s="124" t="s">
        <v>5524</v>
      </c>
    </row>
    <row r="3" spans="1:2" ht="18.75" x14ac:dyDescent="0.2">
      <c r="A3" s="124"/>
    </row>
    <row r="4" spans="1:2" ht="18.75" x14ac:dyDescent="0.2">
      <c r="B4" s="124" t="s">
        <v>5525</v>
      </c>
    </row>
    <row r="5" spans="1:2" ht="18.75" x14ac:dyDescent="0.2">
      <c r="B5" s="124" t="s">
        <v>5526</v>
      </c>
    </row>
    <row r="6" spans="1:2" ht="18.75" x14ac:dyDescent="0.2">
      <c r="B6" s="124"/>
    </row>
    <row r="7" spans="1:2" ht="18.75" x14ac:dyDescent="0.2">
      <c r="B7" s="124" t="s">
        <v>5527</v>
      </c>
    </row>
    <row r="8" spans="1:2" ht="18.75" x14ac:dyDescent="0.2">
      <c r="B8" s="124" t="s">
        <v>5528</v>
      </c>
    </row>
    <row r="9" spans="1:2" ht="18.75" x14ac:dyDescent="0.2">
      <c r="A9" s="125"/>
    </row>
    <row r="10" spans="1:2" ht="18.75" x14ac:dyDescent="0.2">
      <c r="A10" s="125"/>
    </row>
    <row r="11" spans="1:2" ht="18.75" x14ac:dyDescent="0.2">
      <c r="A11" s="125"/>
    </row>
    <row r="12" spans="1:2" ht="15.75" x14ac:dyDescent="0.2">
      <c r="A12" s="126"/>
    </row>
    <row r="13" spans="1:2" ht="15.75" x14ac:dyDescent="0.2">
      <c r="A13" s="126"/>
    </row>
    <row r="14" spans="1:2" ht="15.75" x14ac:dyDescent="0.2">
      <c r="A14" s="126"/>
    </row>
    <row r="15" spans="1:2" ht="15.75" x14ac:dyDescent="0.2">
      <c r="A15" s="126"/>
    </row>
    <row r="16" spans="1:2" ht="27" x14ac:dyDescent="0.2">
      <c r="A16" s="136" t="s">
        <v>5537</v>
      </c>
      <c r="B16" s="128"/>
    </row>
    <row r="17" spans="1:5" ht="27" x14ac:dyDescent="0.2">
      <c r="A17" s="129"/>
    </row>
    <row r="18" spans="1:5" ht="34.5" x14ac:dyDescent="0.2">
      <c r="A18" s="130" t="s">
        <v>5538</v>
      </c>
      <c r="B18" s="131"/>
    </row>
    <row r="19" spans="1:5" ht="35.25" x14ac:dyDescent="0.2">
      <c r="A19" s="127" t="s">
        <v>5529</v>
      </c>
      <c r="B19" s="132"/>
    </row>
    <row r="20" spans="1:5" ht="35.25" x14ac:dyDescent="0.2">
      <c r="A20" s="133" t="s">
        <v>5530</v>
      </c>
      <c r="B20" s="132"/>
      <c r="D20" s="315"/>
    </row>
    <row r="21" spans="1:5" ht="35.25" x14ac:dyDescent="0.2">
      <c r="A21" s="134" t="str">
        <f>IF(ISBLANK(D21),"от «___»______________20___г.",
"от « "&amp;DAY(D21)&amp;" »   "&amp;CHOOSE(MONTH(D21),"января","февраля","марта","апреля","мая","июня","июля","августа","сентября","октября","ноября","декабря")&amp;"   "&amp;YEAR(D21)&amp;" г.")</f>
        <v>от « 16 »   декабря   2019 г.</v>
      </c>
      <c r="B21" s="132"/>
      <c r="D21" s="318">
        <v>43815</v>
      </c>
      <c r="E21" s="317" t="s">
        <v>5972</v>
      </c>
    </row>
    <row r="22" spans="1:5" ht="25.5" x14ac:dyDescent="0.2">
      <c r="A22" s="135"/>
    </row>
    <row r="23" spans="1:5" ht="25.5" x14ac:dyDescent="0.2">
      <c r="A23" s="135"/>
    </row>
    <row r="24" spans="1:5" ht="25.5" x14ac:dyDescent="0.2">
      <c r="A24" s="135"/>
    </row>
    <row r="25" spans="1:5" ht="25.5" x14ac:dyDescent="0.2">
      <c r="A25" s="135"/>
    </row>
    <row r="26" spans="1:5" ht="25.5" x14ac:dyDescent="0.2">
      <c r="A26" s="135"/>
    </row>
    <row r="27" spans="1:5" ht="25.5" x14ac:dyDescent="0.2">
      <c r="A27" s="135"/>
    </row>
    <row r="28" spans="1:5" ht="25.5" x14ac:dyDescent="0.2">
      <c r="A28" s="135"/>
    </row>
    <row r="29" spans="1:5" ht="25.5" x14ac:dyDescent="0.2">
      <c r="A29" s="135"/>
    </row>
    <row r="30" spans="1:5" ht="25.5" x14ac:dyDescent="0.2">
      <c r="A30" s="135"/>
    </row>
    <row r="31" spans="1:5" ht="25.5" x14ac:dyDescent="0.2">
      <c r="A31" s="135"/>
    </row>
    <row r="32" spans="1:5" ht="25.5" x14ac:dyDescent="0.2">
      <c r="A32" s="135"/>
    </row>
    <row r="33" spans="1:2" ht="23.25" x14ac:dyDescent="0.2">
      <c r="A33" s="134" t="s">
        <v>5531</v>
      </c>
      <c r="B33" s="131"/>
    </row>
  </sheetData>
  <customSheetViews>
    <customSheetView guid="{77598085-F977-4780-9D51-CD0255FE45AB}" showPageBreaks="1">
      <selection activeCell="F30" sqref="F30"/>
      <pageMargins left="0.59055118110236227" right="0.19685039370078741" top="0.39370078740157483" bottom="0.39370078740157483" header="0.19685039370078741" footer="0.19685039370078741"/>
      <printOptions horizontalCentered="1"/>
      <pageSetup paperSize="9" orientation="portrait" verticalDpi="0" r:id="rId1"/>
    </customSheetView>
    <customSheetView guid="{0D4691C4-5D0C-428B-B59E-847DD4A2B4E5}" scale="70">
      <selection activeCell="F30" sqref="F30"/>
      <pageMargins left="0.59055118110236227" right="0.19685039370078741" top="0.39370078740157483" bottom="0.39370078740157483" header="0.19685039370078741" footer="0.19685039370078741"/>
      <printOptions horizontalCentered="1"/>
      <pageSetup paperSize="9" orientation="portrait" horizontalDpi="0" verticalDpi="0" r:id="rId2"/>
    </customSheetView>
  </customSheetViews>
  <printOptions horizontalCentered="1"/>
  <pageMargins left="0.59055118110236227" right="0.19685039370078741" top="0.39370078740157483" bottom="0.39370078740157483" header="0.19685039370078741" footer="0.19685039370078741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16"/>
  <sheetViews>
    <sheetView tabSelected="1" view="pageBreakPreview" zoomScaleNormal="100" zoomScaleSheetLayoutView="100" workbookViewId="0">
      <pane ySplit="4" topLeftCell="A1501" activePane="bottomLeft" state="frozen"/>
      <selection pane="bottomLeft" activeCell="B1820" sqref="B1820"/>
    </sheetView>
  </sheetViews>
  <sheetFormatPr defaultRowHeight="12.75" x14ac:dyDescent="0.2"/>
  <cols>
    <col min="1" max="1" width="9.83203125" style="188" customWidth="1"/>
    <col min="2" max="2" width="90.83203125" style="30" customWidth="1"/>
    <col min="3" max="3" width="11.83203125" style="30" customWidth="1"/>
    <col min="4" max="4" width="1.83203125" style="30" customWidth="1"/>
    <col min="5" max="5" width="17.1640625" style="30" customWidth="1"/>
    <col min="6" max="6" width="27.6640625" style="94" customWidth="1"/>
    <col min="7" max="16384" width="9.33203125" style="30"/>
  </cols>
  <sheetData>
    <row r="1" spans="1:6" x14ac:dyDescent="0.2">
      <c r="C1" s="88" t="s">
        <v>5523</v>
      </c>
    </row>
    <row r="2" spans="1:6" ht="18" x14ac:dyDescent="0.2">
      <c r="A2" s="225"/>
      <c r="B2" s="226" t="s">
        <v>72</v>
      </c>
      <c r="C2" s="227">
        <v>43800</v>
      </c>
    </row>
    <row r="3" spans="1:6" s="29" customFormat="1" x14ac:dyDescent="0.2">
      <c r="A3" s="225"/>
      <c r="B3" s="228"/>
      <c r="C3" s="229"/>
      <c r="F3" s="94"/>
    </row>
    <row r="4" spans="1:6" x14ac:dyDescent="0.2">
      <c r="A4" s="1" t="s">
        <v>0</v>
      </c>
      <c r="B4" s="31" t="s">
        <v>73</v>
      </c>
      <c r="C4" s="65" t="s">
        <v>2680</v>
      </c>
      <c r="E4" s="30" t="s">
        <v>5809</v>
      </c>
      <c r="F4" s="365" t="s">
        <v>5911</v>
      </c>
    </row>
    <row r="5" spans="1:6" x14ac:dyDescent="0.2">
      <c r="A5" s="3" t="s">
        <v>1</v>
      </c>
      <c r="B5" s="34"/>
      <c r="C5" s="68"/>
      <c r="E5" s="30" t="s">
        <v>5804</v>
      </c>
    </row>
    <row r="6" spans="1:6" ht="25.5" x14ac:dyDescent="0.2">
      <c r="A6" s="19"/>
      <c r="B6" s="250" t="s">
        <v>5879</v>
      </c>
      <c r="C6" s="81"/>
      <c r="E6" s="30" t="s">
        <v>5804</v>
      </c>
    </row>
    <row r="7" spans="1:6" x14ac:dyDescent="0.2">
      <c r="A7" s="5" t="s">
        <v>2683</v>
      </c>
      <c r="B7" s="36" t="s">
        <v>74</v>
      </c>
      <c r="C7" s="70">
        <v>1200</v>
      </c>
      <c r="E7" s="30" t="s">
        <v>5800</v>
      </c>
    </row>
    <row r="8" spans="1:6" x14ac:dyDescent="0.2">
      <c r="A8" s="5" t="s">
        <v>2684</v>
      </c>
      <c r="B8" s="36" t="s">
        <v>75</v>
      </c>
      <c r="C8" s="70">
        <v>900</v>
      </c>
      <c r="E8" s="30" t="s">
        <v>5800</v>
      </c>
    </row>
    <row r="9" spans="1:6" x14ac:dyDescent="0.2">
      <c r="A9" s="5" t="s">
        <v>2685</v>
      </c>
      <c r="B9" s="37" t="s">
        <v>76</v>
      </c>
      <c r="C9" s="70">
        <v>450</v>
      </c>
      <c r="E9" s="30" t="s">
        <v>5800</v>
      </c>
    </row>
    <row r="10" spans="1:6" ht="12.75" customHeight="1" x14ac:dyDescent="0.2">
      <c r="A10" s="5" t="s">
        <v>2686</v>
      </c>
      <c r="B10" s="36" t="s">
        <v>77</v>
      </c>
      <c r="C10" s="70">
        <v>1200</v>
      </c>
      <c r="E10" s="30" t="s">
        <v>5800</v>
      </c>
    </row>
    <row r="11" spans="1:6" ht="12.75" customHeight="1" x14ac:dyDescent="0.2">
      <c r="A11" s="5" t="s">
        <v>2687</v>
      </c>
      <c r="B11" s="36" t="s">
        <v>78</v>
      </c>
      <c r="C11" s="70">
        <v>900</v>
      </c>
      <c r="E11" s="30" t="s">
        <v>5800</v>
      </c>
    </row>
    <row r="12" spans="1:6" x14ac:dyDescent="0.2">
      <c r="A12" s="5" t="s">
        <v>2688</v>
      </c>
      <c r="B12" s="37" t="s">
        <v>79</v>
      </c>
      <c r="C12" s="70">
        <v>450</v>
      </c>
      <c r="E12" s="30" t="s">
        <v>5800</v>
      </c>
    </row>
    <row r="13" spans="1:6" x14ac:dyDescent="0.2">
      <c r="A13" s="5" t="s">
        <v>2689</v>
      </c>
      <c r="B13" s="36" t="s">
        <v>80</v>
      </c>
      <c r="C13" s="70">
        <v>1250</v>
      </c>
      <c r="E13" s="30" t="s">
        <v>5800</v>
      </c>
    </row>
    <row r="14" spans="1:6" x14ac:dyDescent="0.2">
      <c r="A14" s="5" t="s">
        <v>2690</v>
      </c>
      <c r="B14" s="36" t="s">
        <v>81</v>
      </c>
      <c r="C14" s="70">
        <v>900</v>
      </c>
      <c r="E14" s="30" t="s">
        <v>5800</v>
      </c>
    </row>
    <row r="15" spans="1:6" x14ac:dyDescent="0.2">
      <c r="A15" s="5" t="s">
        <v>2691</v>
      </c>
      <c r="B15" s="38" t="s">
        <v>82</v>
      </c>
      <c r="C15" s="70">
        <v>360</v>
      </c>
      <c r="E15" s="30" t="s">
        <v>5800</v>
      </c>
    </row>
    <row r="16" spans="1:6" x14ac:dyDescent="0.2">
      <c r="A16" s="5" t="s">
        <v>2692</v>
      </c>
      <c r="B16" s="36" t="s">
        <v>83</v>
      </c>
      <c r="C16" s="70">
        <v>2140</v>
      </c>
      <c r="E16" s="30" t="s">
        <v>5800</v>
      </c>
    </row>
    <row r="17" spans="1:5" x14ac:dyDescent="0.2">
      <c r="A17" s="5" t="s">
        <v>2693</v>
      </c>
      <c r="B17" s="36" t="s">
        <v>84</v>
      </c>
      <c r="C17" s="70">
        <v>1880</v>
      </c>
      <c r="E17" s="30" t="s">
        <v>5800</v>
      </c>
    </row>
    <row r="18" spans="1:5" x14ac:dyDescent="0.2">
      <c r="A18" s="5" t="s">
        <v>2694</v>
      </c>
      <c r="B18" s="36" t="s">
        <v>85</v>
      </c>
      <c r="C18" s="70">
        <v>1250</v>
      </c>
      <c r="E18" s="30" t="s">
        <v>5800</v>
      </c>
    </row>
    <row r="19" spans="1:5" x14ac:dyDescent="0.2">
      <c r="A19" s="5" t="s">
        <v>2695</v>
      </c>
      <c r="B19" s="36" t="s">
        <v>86</v>
      </c>
      <c r="C19" s="70">
        <v>900</v>
      </c>
      <c r="E19" s="30" t="s">
        <v>5800</v>
      </c>
    </row>
    <row r="20" spans="1:5" x14ac:dyDescent="0.2">
      <c r="A20" s="5" t="s">
        <v>2696</v>
      </c>
      <c r="B20" s="39" t="s">
        <v>87</v>
      </c>
      <c r="C20" s="70">
        <v>450</v>
      </c>
      <c r="E20" s="30" t="s">
        <v>5800</v>
      </c>
    </row>
    <row r="21" spans="1:5" x14ac:dyDescent="0.2">
      <c r="A21" s="5" t="s">
        <v>2697</v>
      </c>
      <c r="B21" s="36" t="s">
        <v>88</v>
      </c>
      <c r="C21" s="70">
        <v>1650</v>
      </c>
      <c r="E21" s="30" t="s">
        <v>5800</v>
      </c>
    </row>
    <row r="22" spans="1:5" x14ac:dyDescent="0.2">
      <c r="A22" s="5" t="s">
        <v>2698</v>
      </c>
      <c r="B22" s="36" t="s">
        <v>89</v>
      </c>
      <c r="C22" s="70">
        <v>1350</v>
      </c>
      <c r="E22" s="30" t="s">
        <v>5800</v>
      </c>
    </row>
    <row r="23" spans="1:5" x14ac:dyDescent="0.2">
      <c r="A23" s="6" t="s">
        <v>5893</v>
      </c>
      <c r="B23" s="36" t="s">
        <v>5895</v>
      </c>
      <c r="C23" s="70">
        <v>1250</v>
      </c>
      <c r="E23" s="30" t="s">
        <v>5805</v>
      </c>
    </row>
    <row r="24" spans="1:5" x14ac:dyDescent="0.2">
      <c r="A24" s="6" t="s">
        <v>5894</v>
      </c>
      <c r="B24" s="36" t="s">
        <v>5896</v>
      </c>
      <c r="C24" s="70">
        <v>900</v>
      </c>
      <c r="E24" s="30" t="s">
        <v>5805</v>
      </c>
    </row>
    <row r="25" spans="1:5" x14ac:dyDescent="0.2">
      <c r="A25" s="5" t="s">
        <v>2699</v>
      </c>
      <c r="B25" s="36" t="s">
        <v>90</v>
      </c>
      <c r="C25" s="70">
        <v>1200</v>
      </c>
      <c r="E25" s="30" t="s">
        <v>5800</v>
      </c>
    </row>
    <row r="26" spans="1:5" x14ac:dyDescent="0.2">
      <c r="A26" s="5" t="s">
        <v>2700</v>
      </c>
      <c r="B26" s="36" t="s">
        <v>91</v>
      </c>
      <c r="C26" s="70">
        <v>900</v>
      </c>
      <c r="E26" s="30" t="s">
        <v>5800</v>
      </c>
    </row>
    <row r="27" spans="1:5" x14ac:dyDescent="0.2">
      <c r="A27" s="5" t="s">
        <v>2701</v>
      </c>
      <c r="B27" s="39" t="s">
        <v>92</v>
      </c>
      <c r="C27" s="70">
        <v>450</v>
      </c>
      <c r="E27" s="30" t="s">
        <v>5800</v>
      </c>
    </row>
    <row r="28" spans="1:5" x14ac:dyDescent="0.2">
      <c r="A28" s="5" t="s">
        <v>2702</v>
      </c>
      <c r="B28" s="36" t="s">
        <v>93</v>
      </c>
      <c r="C28" s="70">
        <v>2140</v>
      </c>
      <c r="E28" s="30" t="s">
        <v>5800</v>
      </c>
    </row>
    <row r="29" spans="1:5" x14ac:dyDescent="0.2">
      <c r="A29" s="5" t="s">
        <v>2703</v>
      </c>
      <c r="B29" s="36" t="s">
        <v>94</v>
      </c>
      <c r="C29" s="70">
        <v>1880</v>
      </c>
      <c r="E29" s="30" t="s">
        <v>5800</v>
      </c>
    </row>
    <row r="30" spans="1:5" x14ac:dyDescent="0.2">
      <c r="A30" s="5" t="s">
        <v>2704</v>
      </c>
      <c r="B30" s="36" t="s">
        <v>95</v>
      </c>
      <c r="C30" s="70">
        <v>1300</v>
      </c>
      <c r="E30" s="30" t="s">
        <v>5801</v>
      </c>
    </row>
    <row r="31" spans="1:5" x14ac:dyDescent="0.2">
      <c r="A31" s="5" t="s">
        <v>2705</v>
      </c>
      <c r="B31" s="36" t="s">
        <v>96</v>
      </c>
      <c r="C31" s="70">
        <v>900</v>
      </c>
      <c r="E31" s="30" t="s">
        <v>5801</v>
      </c>
    </row>
    <row r="32" spans="1:5" x14ac:dyDescent="0.2">
      <c r="A32" s="5" t="s">
        <v>2706</v>
      </c>
      <c r="B32" s="39" t="s">
        <v>97</v>
      </c>
      <c r="C32" s="70">
        <v>500</v>
      </c>
      <c r="E32" s="30" t="s">
        <v>5801</v>
      </c>
    </row>
    <row r="33" spans="1:5" x14ac:dyDescent="0.2">
      <c r="A33" s="5" t="s">
        <v>2707</v>
      </c>
      <c r="B33" s="36" t="s">
        <v>98</v>
      </c>
      <c r="C33" s="71">
        <v>1800</v>
      </c>
      <c r="E33" s="30" t="s">
        <v>5801</v>
      </c>
    </row>
    <row r="34" spans="1:5" x14ac:dyDescent="0.2">
      <c r="A34" s="6" t="s">
        <v>2708</v>
      </c>
      <c r="B34" s="36" t="s">
        <v>99</v>
      </c>
      <c r="C34" s="70">
        <v>1500</v>
      </c>
      <c r="E34" s="30" t="s">
        <v>5801</v>
      </c>
    </row>
    <row r="35" spans="1:5" x14ac:dyDescent="0.2">
      <c r="A35" s="5" t="s">
        <v>2709</v>
      </c>
      <c r="B35" s="36" t="s">
        <v>100</v>
      </c>
      <c r="C35" s="70">
        <v>1500</v>
      </c>
      <c r="E35" s="30" t="s">
        <v>5802</v>
      </c>
    </row>
    <row r="36" spans="1:5" x14ac:dyDescent="0.2">
      <c r="A36" s="5" t="s">
        <v>2710</v>
      </c>
      <c r="B36" s="36" t="s">
        <v>101</v>
      </c>
      <c r="C36" s="70">
        <v>1000</v>
      </c>
      <c r="E36" s="30" t="s">
        <v>5802</v>
      </c>
    </row>
    <row r="37" spans="1:5" x14ac:dyDescent="0.2">
      <c r="A37" s="6" t="s">
        <v>2711</v>
      </c>
      <c r="B37" s="36" t="s">
        <v>102</v>
      </c>
      <c r="C37" s="70">
        <v>1800</v>
      </c>
      <c r="E37" s="30" t="s">
        <v>5802</v>
      </c>
    </row>
    <row r="38" spans="1:5" x14ac:dyDescent="0.2">
      <c r="A38" s="6" t="s">
        <v>2712</v>
      </c>
      <c r="B38" s="36" t="s">
        <v>103</v>
      </c>
      <c r="C38" s="70">
        <v>1500</v>
      </c>
      <c r="E38" s="30" t="s">
        <v>5802</v>
      </c>
    </row>
    <row r="39" spans="1:5" x14ac:dyDescent="0.2">
      <c r="A39" s="5" t="s">
        <v>2713</v>
      </c>
      <c r="B39" s="36" t="s">
        <v>104</v>
      </c>
      <c r="C39" s="70">
        <v>1500</v>
      </c>
      <c r="E39" s="30" t="s">
        <v>5802</v>
      </c>
    </row>
    <row r="40" spans="1:5" x14ac:dyDescent="0.2">
      <c r="A40" s="5" t="s">
        <v>2714</v>
      </c>
      <c r="B40" s="39" t="s">
        <v>105</v>
      </c>
      <c r="C40" s="70">
        <v>1000</v>
      </c>
      <c r="E40" s="30" t="s">
        <v>5802</v>
      </c>
    </row>
    <row r="41" spans="1:5" x14ac:dyDescent="0.2">
      <c r="A41" s="5" t="s">
        <v>2715</v>
      </c>
      <c r="B41" s="36" t="s">
        <v>106</v>
      </c>
      <c r="C41" s="70">
        <v>1500</v>
      </c>
      <c r="E41" s="30" t="s">
        <v>5802</v>
      </c>
    </row>
    <row r="42" spans="1:5" x14ac:dyDescent="0.2">
      <c r="A42" s="5" t="s">
        <v>2716</v>
      </c>
      <c r="B42" s="36" t="s">
        <v>107</v>
      </c>
      <c r="C42" s="70">
        <v>1000</v>
      </c>
      <c r="E42" s="30" t="s">
        <v>5802</v>
      </c>
    </row>
    <row r="43" spans="1:5" x14ac:dyDescent="0.2">
      <c r="A43" s="5" t="s">
        <v>2717</v>
      </c>
      <c r="B43" s="36" t="s">
        <v>108</v>
      </c>
      <c r="C43" s="70">
        <v>1100</v>
      </c>
      <c r="E43" s="30" t="s">
        <v>5803</v>
      </c>
    </row>
    <row r="44" spans="1:5" x14ac:dyDescent="0.2">
      <c r="A44" s="5" t="s">
        <v>2718</v>
      </c>
      <c r="B44" s="36" t="s">
        <v>109</v>
      </c>
      <c r="C44" s="70">
        <v>2500</v>
      </c>
      <c r="E44" s="30" t="s">
        <v>5805</v>
      </c>
    </row>
    <row r="45" spans="1:5" x14ac:dyDescent="0.2">
      <c r="A45" s="5" t="s">
        <v>2719</v>
      </c>
      <c r="B45" s="36" t="s">
        <v>110</v>
      </c>
      <c r="C45" s="70">
        <v>2200</v>
      </c>
      <c r="E45" s="30" t="s">
        <v>5805</v>
      </c>
    </row>
    <row r="46" spans="1:5" x14ac:dyDescent="0.2">
      <c r="A46" s="5" t="s">
        <v>2720</v>
      </c>
      <c r="B46" s="36" t="s">
        <v>111</v>
      </c>
      <c r="C46" s="70">
        <v>1200</v>
      </c>
      <c r="E46" s="30" t="s">
        <v>5805</v>
      </c>
    </row>
    <row r="47" spans="1:5" x14ac:dyDescent="0.2">
      <c r="A47" s="5" t="s">
        <v>2721</v>
      </c>
      <c r="B47" s="36" t="s">
        <v>112</v>
      </c>
      <c r="C47" s="70">
        <v>1000</v>
      </c>
      <c r="E47" s="30" t="s">
        <v>5805</v>
      </c>
    </row>
    <row r="48" spans="1:5" x14ac:dyDescent="0.2">
      <c r="A48" s="5" t="s">
        <v>2722</v>
      </c>
      <c r="B48" s="36" t="s">
        <v>113</v>
      </c>
      <c r="C48" s="70">
        <v>900</v>
      </c>
      <c r="E48" s="30" t="s">
        <v>5805</v>
      </c>
    </row>
    <row r="49" spans="1:5" x14ac:dyDescent="0.2">
      <c r="A49" s="5" t="s">
        <v>2723</v>
      </c>
      <c r="B49" s="36" t="s">
        <v>114</v>
      </c>
      <c r="C49" s="70">
        <v>550</v>
      </c>
      <c r="E49" s="30" t="s">
        <v>5805</v>
      </c>
    </row>
    <row r="50" spans="1:5" x14ac:dyDescent="0.2">
      <c r="A50" s="5" t="s">
        <v>2724</v>
      </c>
      <c r="B50" s="36" t="s">
        <v>115</v>
      </c>
      <c r="C50" s="71">
        <v>1200</v>
      </c>
      <c r="E50" s="30" t="s">
        <v>5805</v>
      </c>
    </row>
    <row r="51" spans="1:5" x14ac:dyDescent="0.2">
      <c r="A51" s="5" t="s">
        <v>2725</v>
      </c>
      <c r="B51" s="36" t="s">
        <v>116</v>
      </c>
      <c r="C51" s="70">
        <v>1000</v>
      </c>
      <c r="E51" s="30" t="s">
        <v>5805</v>
      </c>
    </row>
    <row r="52" spans="1:5" x14ac:dyDescent="0.2">
      <c r="A52" s="5" t="s">
        <v>2726</v>
      </c>
      <c r="B52" s="36" t="s">
        <v>117</v>
      </c>
      <c r="C52" s="71">
        <v>1200</v>
      </c>
      <c r="E52" s="30" t="s">
        <v>5806</v>
      </c>
    </row>
    <row r="53" spans="1:5" x14ac:dyDescent="0.2">
      <c r="A53" s="5" t="s">
        <v>2727</v>
      </c>
      <c r="B53" s="36" t="s">
        <v>118</v>
      </c>
      <c r="C53" s="70">
        <v>1000</v>
      </c>
      <c r="E53" s="30" t="s">
        <v>5806</v>
      </c>
    </row>
    <row r="54" spans="1:5" x14ac:dyDescent="0.2">
      <c r="A54" s="5" t="s">
        <v>2728</v>
      </c>
      <c r="B54" s="39" t="s">
        <v>119</v>
      </c>
      <c r="C54" s="70">
        <v>900</v>
      </c>
      <c r="E54" s="30" t="s">
        <v>5806</v>
      </c>
    </row>
    <row r="55" spans="1:5" x14ac:dyDescent="0.2">
      <c r="A55" s="5" t="s">
        <v>2729</v>
      </c>
      <c r="B55" s="39" t="s">
        <v>120</v>
      </c>
      <c r="C55" s="70">
        <v>1200</v>
      </c>
      <c r="E55" s="30" t="s">
        <v>5807</v>
      </c>
    </row>
    <row r="56" spans="1:5" x14ac:dyDescent="0.2">
      <c r="A56" s="5" t="s">
        <v>2730</v>
      </c>
      <c r="B56" s="39" t="s">
        <v>121</v>
      </c>
      <c r="C56" s="70">
        <v>1000</v>
      </c>
      <c r="E56" s="30" t="s">
        <v>5807</v>
      </c>
    </row>
    <row r="57" spans="1:5" x14ac:dyDescent="0.2">
      <c r="A57" s="5" t="s">
        <v>2731</v>
      </c>
      <c r="B57" s="39" t="s">
        <v>122</v>
      </c>
      <c r="C57" s="70">
        <v>900</v>
      </c>
      <c r="E57" s="30" t="s">
        <v>5807</v>
      </c>
    </row>
    <row r="58" spans="1:5" x14ac:dyDescent="0.2">
      <c r="A58" s="5" t="s">
        <v>2732</v>
      </c>
      <c r="B58" s="39" t="s">
        <v>123</v>
      </c>
      <c r="C58" s="70">
        <v>550</v>
      </c>
      <c r="E58" s="30" t="s">
        <v>5807</v>
      </c>
    </row>
    <row r="59" spans="1:5" x14ac:dyDescent="0.2">
      <c r="A59" s="5" t="s">
        <v>2733</v>
      </c>
      <c r="B59" s="39" t="s">
        <v>124</v>
      </c>
      <c r="C59" s="70">
        <v>2500</v>
      </c>
      <c r="E59" s="30" t="s">
        <v>5807</v>
      </c>
    </row>
    <row r="60" spans="1:5" x14ac:dyDescent="0.2">
      <c r="A60" s="5" t="s">
        <v>2734</v>
      </c>
      <c r="B60" s="39" t="s">
        <v>125</v>
      </c>
      <c r="C60" s="70">
        <v>1500</v>
      </c>
      <c r="E60" s="30" t="s">
        <v>5839</v>
      </c>
    </row>
    <row r="61" spans="1:5" x14ac:dyDescent="0.2">
      <c r="A61" s="5" t="s">
        <v>2735</v>
      </c>
      <c r="B61" s="39" t="s">
        <v>126</v>
      </c>
      <c r="C61" s="70">
        <v>1000</v>
      </c>
      <c r="E61" s="30" t="s">
        <v>5839</v>
      </c>
    </row>
    <row r="62" spans="1:5" x14ac:dyDescent="0.2">
      <c r="A62" s="5" t="s">
        <v>2736</v>
      </c>
      <c r="B62" s="39" t="s">
        <v>127</v>
      </c>
      <c r="C62" s="70">
        <v>1000</v>
      </c>
      <c r="E62" s="30" t="s">
        <v>5839</v>
      </c>
    </row>
    <row r="63" spans="1:5" x14ac:dyDescent="0.2">
      <c r="A63" s="5" t="s">
        <v>2737</v>
      </c>
      <c r="B63" s="39" t="s">
        <v>128</v>
      </c>
      <c r="C63" s="70">
        <v>800</v>
      </c>
      <c r="E63" s="30" t="s">
        <v>5839</v>
      </c>
    </row>
    <row r="64" spans="1:5" x14ac:dyDescent="0.2">
      <c r="A64" s="5" t="s">
        <v>2738</v>
      </c>
      <c r="B64" s="39" t="s">
        <v>129</v>
      </c>
      <c r="C64" s="70">
        <v>1200</v>
      </c>
      <c r="E64" s="30" t="s">
        <v>5808</v>
      </c>
    </row>
    <row r="65" spans="1:5" x14ac:dyDescent="0.2">
      <c r="A65" s="5" t="s">
        <v>2739</v>
      </c>
      <c r="B65" s="39" t="s">
        <v>130</v>
      </c>
      <c r="C65" s="70">
        <v>1000</v>
      </c>
      <c r="E65" s="30" t="s">
        <v>5808</v>
      </c>
    </row>
    <row r="66" spans="1:5" x14ac:dyDescent="0.2">
      <c r="A66" s="5" t="s">
        <v>2740</v>
      </c>
      <c r="B66" s="39" t="s">
        <v>131</v>
      </c>
      <c r="C66" s="70">
        <v>900</v>
      </c>
      <c r="E66" s="30" t="s">
        <v>5808</v>
      </c>
    </row>
    <row r="67" spans="1:5" x14ac:dyDescent="0.2">
      <c r="A67" s="5" t="s">
        <v>2741</v>
      </c>
      <c r="B67" s="39" t="s">
        <v>132</v>
      </c>
      <c r="C67" s="70">
        <v>1800</v>
      </c>
      <c r="E67" s="30" t="s">
        <v>5808</v>
      </c>
    </row>
    <row r="68" spans="1:5" x14ac:dyDescent="0.2">
      <c r="A68" s="6" t="s">
        <v>2742</v>
      </c>
      <c r="B68" s="36" t="s">
        <v>133</v>
      </c>
      <c r="C68" s="70">
        <v>1500</v>
      </c>
      <c r="E68" s="30" t="s">
        <v>5808</v>
      </c>
    </row>
    <row r="69" spans="1:5" x14ac:dyDescent="0.2">
      <c r="A69" s="5" t="s">
        <v>2743</v>
      </c>
      <c r="B69" s="39" t="s">
        <v>134</v>
      </c>
      <c r="C69" s="70">
        <v>392</v>
      </c>
      <c r="E69" s="30" t="s">
        <v>5810</v>
      </c>
    </row>
    <row r="70" spans="1:5" x14ac:dyDescent="0.2">
      <c r="A70" s="5" t="s">
        <v>2744</v>
      </c>
      <c r="B70" s="39" t="s">
        <v>135</v>
      </c>
      <c r="C70" s="70">
        <v>252</v>
      </c>
      <c r="E70" s="30" t="s">
        <v>5810</v>
      </c>
    </row>
    <row r="71" spans="1:5" x14ac:dyDescent="0.2">
      <c r="A71" s="5" t="s">
        <v>2745</v>
      </c>
      <c r="B71" s="39" t="s">
        <v>136</v>
      </c>
      <c r="C71" s="70">
        <v>733</v>
      </c>
      <c r="E71" s="30" t="s">
        <v>5810</v>
      </c>
    </row>
    <row r="72" spans="1:5" x14ac:dyDescent="0.2">
      <c r="A72" s="5" t="s">
        <v>2746</v>
      </c>
      <c r="B72" s="39" t="s">
        <v>137</v>
      </c>
      <c r="C72" s="70">
        <v>392</v>
      </c>
      <c r="E72" s="30" t="s">
        <v>5810</v>
      </c>
    </row>
    <row r="73" spans="1:5" x14ac:dyDescent="0.2">
      <c r="A73" s="5" t="s">
        <v>2747</v>
      </c>
      <c r="B73" s="36" t="s">
        <v>138</v>
      </c>
      <c r="C73" s="70">
        <v>392</v>
      </c>
      <c r="E73" s="30" t="s">
        <v>5810</v>
      </c>
    </row>
    <row r="74" spans="1:5" x14ac:dyDescent="0.2">
      <c r="A74" s="5" t="s">
        <v>2748</v>
      </c>
      <c r="B74" s="36" t="s">
        <v>139</v>
      </c>
      <c r="C74" s="70">
        <v>252</v>
      </c>
      <c r="E74" s="30" t="s">
        <v>5810</v>
      </c>
    </row>
    <row r="75" spans="1:5" x14ac:dyDescent="0.2">
      <c r="A75" s="5" t="s">
        <v>2749</v>
      </c>
      <c r="B75" s="39" t="s">
        <v>140</v>
      </c>
      <c r="C75" s="70">
        <v>360</v>
      </c>
      <c r="E75" s="30" t="s">
        <v>5810</v>
      </c>
    </row>
    <row r="76" spans="1:5" x14ac:dyDescent="0.2">
      <c r="A76" s="5" t="s">
        <v>2750</v>
      </c>
      <c r="B76" s="39" t="s">
        <v>141</v>
      </c>
      <c r="C76" s="70">
        <v>642</v>
      </c>
      <c r="E76" s="30" t="s">
        <v>5810</v>
      </c>
    </row>
    <row r="77" spans="1:5" x14ac:dyDescent="0.2">
      <c r="A77" s="5" t="s">
        <v>2751</v>
      </c>
      <c r="B77" s="39" t="s">
        <v>142</v>
      </c>
      <c r="C77" s="70">
        <v>541</v>
      </c>
      <c r="E77" s="30" t="s">
        <v>5810</v>
      </c>
    </row>
    <row r="78" spans="1:5" x14ac:dyDescent="0.2">
      <c r="A78" s="5" t="s">
        <v>2752</v>
      </c>
      <c r="B78" s="39" t="s">
        <v>143</v>
      </c>
      <c r="C78" s="70">
        <v>492</v>
      </c>
      <c r="E78" s="30" t="s">
        <v>5810</v>
      </c>
    </row>
    <row r="79" spans="1:5" x14ac:dyDescent="0.2">
      <c r="A79" s="5" t="s">
        <v>2753</v>
      </c>
      <c r="B79" s="39" t="s">
        <v>144</v>
      </c>
      <c r="C79" s="70">
        <v>430</v>
      </c>
      <c r="E79" s="30" t="s">
        <v>5810</v>
      </c>
    </row>
    <row r="80" spans="1:5" x14ac:dyDescent="0.2">
      <c r="A80" s="5" t="s">
        <v>2754</v>
      </c>
      <c r="B80" s="39" t="s">
        <v>145</v>
      </c>
      <c r="C80" s="70">
        <v>197</v>
      </c>
      <c r="E80" s="30" t="s">
        <v>5810</v>
      </c>
    </row>
    <row r="81" spans="1:5" x14ac:dyDescent="0.2">
      <c r="A81" s="5" t="s">
        <v>2755</v>
      </c>
      <c r="B81" s="36" t="s">
        <v>146</v>
      </c>
      <c r="C81" s="70">
        <v>2000</v>
      </c>
      <c r="E81" s="30" t="s">
        <v>5811</v>
      </c>
    </row>
    <row r="82" spans="1:5" x14ac:dyDescent="0.2">
      <c r="A82" s="5" t="s">
        <v>2756</v>
      </c>
      <c r="B82" s="39" t="s">
        <v>147</v>
      </c>
      <c r="C82" s="70">
        <v>1500</v>
      </c>
      <c r="E82" s="30" t="s">
        <v>5811</v>
      </c>
    </row>
    <row r="83" spans="1:5" x14ac:dyDescent="0.2">
      <c r="A83" s="5" t="s">
        <v>2757</v>
      </c>
      <c r="B83" s="39" t="s">
        <v>148</v>
      </c>
      <c r="C83" s="70">
        <v>500</v>
      </c>
      <c r="E83" s="30" t="s">
        <v>5811</v>
      </c>
    </row>
    <row r="84" spans="1:5" x14ac:dyDescent="0.2">
      <c r="A84" s="5" t="s">
        <v>2758</v>
      </c>
      <c r="B84" s="39" t="s">
        <v>149</v>
      </c>
      <c r="C84" s="70">
        <v>4000</v>
      </c>
      <c r="E84" s="30" t="s">
        <v>5811</v>
      </c>
    </row>
    <row r="85" spans="1:5" x14ac:dyDescent="0.2">
      <c r="A85" s="5" t="s">
        <v>2759</v>
      </c>
      <c r="B85" s="39" t="s">
        <v>150</v>
      </c>
      <c r="C85" s="70">
        <v>2000</v>
      </c>
      <c r="E85" s="30" t="s">
        <v>5811</v>
      </c>
    </row>
    <row r="86" spans="1:5" x14ac:dyDescent="0.2">
      <c r="A86" s="5" t="s">
        <v>2760</v>
      </c>
      <c r="B86" s="39" t="s">
        <v>151</v>
      </c>
      <c r="C86" s="70">
        <v>1200</v>
      </c>
      <c r="E86" s="30" t="s">
        <v>5805</v>
      </c>
    </row>
    <row r="87" spans="1:5" x14ac:dyDescent="0.2">
      <c r="A87" s="7" t="s">
        <v>2761</v>
      </c>
      <c r="B87" s="40" t="s">
        <v>152</v>
      </c>
      <c r="C87" s="72">
        <v>1000</v>
      </c>
      <c r="E87" s="30" t="s">
        <v>5805</v>
      </c>
    </row>
    <row r="88" spans="1:5" x14ac:dyDescent="0.2">
      <c r="A88" s="5" t="s">
        <v>2762</v>
      </c>
      <c r="B88" s="39" t="s">
        <v>153</v>
      </c>
      <c r="C88" s="70">
        <v>900</v>
      </c>
      <c r="E88" s="30" t="s">
        <v>5805</v>
      </c>
    </row>
    <row r="89" spans="1:5" x14ac:dyDescent="0.2">
      <c r="A89" s="5" t="s">
        <v>2763</v>
      </c>
      <c r="B89" s="39" t="s">
        <v>154</v>
      </c>
      <c r="C89" s="70">
        <v>550</v>
      </c>
      <c r="E89" s="30" t="s">
        <v>5805</v>
      </c>
    </row>
    <row r="90" spans="1:5" x14ac:dyDescent="0.2">
      <c r="A90" s="5" t="s">
        <v>2764</v>
      </c>
      <c r="B90" s="39" t="s">
        <v>155</v>
      </c>
      <c r="C90" s="70">
        <v>1800</v>
      </c>
      <c r="E90" s="30" t="s">
        <v>5818</v>
      </c>
    </row>
    <row r="91" spans="1:5" x14ac:dyDescent="0.2">
      <c r="A91" s="5" t="s">
        <v>2765</v>
      </c>
      <c r="B91" s="39" t="s">
        <v>156</v>
      </c>
      <c r="C91" s="70">
        <v>1100</v>
      </c>
      <c r="E91" s="30" t="s">
        <v>5818</v>
      </c>
    </row>
    <row r="92" spans="1:5" x14ac:dyDescent="0.2">
      <c r="A92" s="5" t="s">
        <v>2766</v>
      </c>
      <c r="B92" s="39" t="s">
        <v>157</v>
      </c>
      <c r="C92" s="70">
        <v>500</v>
      </c>
      <c r="E92" s="30" t="s">
        <v>5818</v>
      </c>
    </row>
    <row r="93" spans="1:5" x14ac:dyDescent="0.2">
      <c r="A93" s="6" t="s">
        <v>2767</v>
      </c>
      <c r="B93" s="39" t="s">
        <v>158</v>
      </c>
      <c r="C93" s="70">
        <v>1800</v>
      </c>
      <c r="E93" s="30" t="s">
        <v>5802</v>
      </c>
    </row>
    <row r="94" spans="1:5" x14ac:dyDescent="0.2">
      <c r="A94" s="6" t="s">
        <v>2768</v>
      </c>
      <c r="B94" s="39" t="s">
        <v>159</v>
      </c>
      <c r="C94" s="70">
        <v>1500</v>
      </c>
      <c r="E94" s="30" t="s">
        <v>5802</v>
      </c>
    </row>
    <row r="95" spans="1:5" x14ac:dyDescent="0.2">
      <c r="A95" s="5" t="s">
        <v>2769</v>
      </c>
      <c r="B95" s="36" t="s">
        <v>160</v>
      </c>
      <c r="C95" s="70">
        <v>2000</v>
      </c>
      <c r="E95" s="30" t="s">
        <v>5812</v>
      </c>
    </row>
    <row r="96" spans="1:5" x14ac:dyDescent="0.2">
      <c r="A96" s="5" t="s">
        <v>2770</v>
      </c>
      <c r="B96" s="36" t="s">
        <v>161</v>
      </c>
      <c r="C96" s="70">
        <v>1500</v>
      </c>
      <c r="E96" s="30" t="s">
        <v>5812</v>
      </c>
    </row>
    <row r="97" spans="1:5" x14ac:dyDescent="0.2">
      <c r="A97" s="5" t="s">
        <v>2771</v>
      </c>
      <c r="B97" s="41" t="s">
        <v>162</v>
      </c>
      <c r="C97" s="70">
        <v>1600</v>
      </c>
      <c r="E97" s="30" t="s">
        <v>5813</v>
      </c>
    </row>
    <row r="98" spans="1:5" x14ac:dyDescent="0.2">
      <c r="A98" s="5" t="s">
        <v>2772</v>
      </c>
      <c r="B98" s="41" t="s">
        <v>163</v>
      </c>
      <c r="C98" s="70">
        <v>1200</v>
      </c>
      <c r="E98" s="30" t="s">
        <v>5813</v>
      </c>
    </row>
    <row r="99" spans="1:5" x14ac:dyDescent="0.2">
      <c r="A99" s="5" t="s">
        <v>2773</v>
      </c>
      <c r="B99" s="36" t="s">
        <v>164</v>
      </c>
      <c r="C99" s="70">
        <v>900</v>
      </c>
      <c r="E99" s="30" t="s">
        <v>5813</v>
      </c>
    </row>
    <row r="100" spans="1:5" x14ac:dyDescent="0.2">
      <c r="A100" s="5" t="s">
        <v>2774</v>
      </c>
      <c r="B100" s="36" t="s">
        <v>165</v>
      </c>
      <c r="C100" s="70">
        <v>550</v>
      </c>
      <c r="E100" s="30" t="s">
        <v>5813</v>
      </c>
    </row>
    <row r="101" spans="1:5" x14ac:dyDescent="0.2">
      <c r="A101" s="5" t="s">
        <v>2775</v>
      </c>
      <c r="B101" s="36" t="s">
        <v>166</v>
      </c>
      <c r="C101" s="70">
        <v>2000</v>
      </c>
      <c r="E101" s="30" t="s">
        <v>5812</v>
      </c>
    </row>
    <row r="102" spans="1:5" x14ac:dyDescent="0.2">
      <c r="A102" s="5" t="s">
        <v>2776</v>
      </c>
      <c r="B102" s="36" t="s">
        <v>167</v>
      </c>
      <c r="C102" s="70">
        <v>1500</v>
      </c>
      <c r="E102" s="30" t="s">
        <v>5812</v>
      </c>
    </row>
    <row r="103" spans="1:5" x14ac:dyDescent="0.2">
      <c r="A103" s="5" t="s">
        <v>2777</v>
      </c>
      <c r="B103" s="36" t="s">
        <v>168</v>
      </c>
      <c r="C103" s="70">
        <v>1350</v>
      </c>
      <c r="E103" s="30" t="s">
        <v>5800</v>
      </c>
    </row>
    <row r="104" spans="1:5" x14ac:dyDescent="0.2">
      <c r="A104" s="5" t="s">
        <v>2778</v>
      </c>
      <c r="B104" s="36" t="s">
        <v>169</v>
      </c>
      <c r="C104" s="70">
        <v>900</v>
      </c>
      <c r="E104" s="30" t="s">
        <v>5800</v>
      </c>
    </row>
    <row r="105" spans="1:5" x14ac:dyDescent="0.2">
      <c r="A105" s="5" t="s">
        <v>2779</v>
      </c>
      <c r="B105" s="39" t="s">
        <v>170</v>
      </c>
      <c r="C105" s="70">
        <v>500</v>
      </c>
      <c r="E105" s="30" t="s">
        <v>5800</v>
      </c>
    </row>
    <row r="106" spans="1:5" x14ac:dyDescent="0.2">
      <c r="A106" s="6" t="s">
        <v>2780</v>
      </c>
      <c r="B106" s="36" t="s">
        <v>171</v>
      </c>
      <c r="C106" s="70">
        <v>2250</v>
      </c>
      <c r="E106" s="30" t="s">
        <v>5800</v>
      </c>
    </row>
    <row r="107" spans="1:5" x14ac:dyDescent="0.2">
      <c r="A107" s="6" t="s">
        <v>2781</v>
      </c>
      <c r="B107" s="36" t="s">
        <v>172</v>
      </c>
      <c r="C107" s="70">
        <v>1800</v>
      </c>
      <c r="E107" s="30" t="s">
        <v>5800</v>
      </c>
    </row>
    <row r="108" spans="1:5" x14ac:dyDescent="0.2">
      <c r="A108" s="5" t="s">
        <v>2782</v>
      </c>
      <c r="B108" s="39" t="s">
        <v>173</v>
      </c>
      <c r="C108" s="70">
        <v>1300</v>
      </c>
      <c r="E108" s="30" t="s">
        <v>5814</v>
      </c>
    </row>
    <row r="109" spans="1:5" x14ac:dyDescent="0.2">
      <c r="A109" s="5" t="s">
        <v>2783</v>
      </c>
      <c r="B109" s="39" t="s">
        <v>174</v>
      </c>
      <c r="C109" s="70">
        <v>900</v>
      </c>
      <c r="E109" s="30" t="s">
        <v>5814</v>
      </c>
    </row>
    <row r="110" spans="1:5" x14ac:dyDescent="0.2">
      <c r="A110" s="5" t="s">
        <v>2784</v>
      </c>
      <c r="B110" s="39" t="s">
        <v>175</v>
      </c>
      <c r="C110" s="70">
        <v>450</v>
      </c>
      <c r="E110" s="30" t="s">
        <v>5814</v>
      </c>
    </row>
    <row r="111" spans="1:5" x14ac:dyDescent="0.2">
      <c r="A111" s="5" t="s">
        <v>2785</v>
      </c>
      <c r="B111" s="36" t="s">
        <v>176</v>
      </c>
      <c r="C111" s="70">
        <v>1500</v>
      </c>
      <c r="E111" s="30" t="s">
        <v>5812</v>
      </c>
    </row>
    <row r="112" spans="1:5" x14ac:dyDescent="0.2">
      <c r="A112" s="5" t="s">
        <v>2786</v>
      </c>
      <c r="B112" s="36" t="s">
        <v>177</v>
      </c>
      <c r="C112" s="70">
        <v>1100</v>
      </c>
      <c r="E112" s="30" t="s">
        <v>5812</v>
      </c>
    </row>
    <row r="113" spans="1:5" x14ac:dyDescent="0.2">
      <c r="A113" s="5" t="s">
        <v>2787</v>
      </c>
      <c r="B113" s="36" t="s">
        <v>178</v>
      </c>
      <c r="C113" s="70">
        <v>3000</v>
      </c>
      <c r="E113" s="30" t="s">
        <v>5812</v>
      </c>
    </row>
    <row r="114" spans="1:5" x14ac:dyDescent="0.2">
      <c r="A114" s="5" t="s">
        <v>2788</v>
      </c>
      <c r="B114" s="36" t="s">
        <v>179</v>
      </c>
      <c r="C114" s="70">
        <v>2500</v>
      </c>
      <c r="E114" s="30" t="s">
        <v>5812</v>
      </c>
    </row>
    <row r="115" spans="1:5" x14ac:dyDescent="0.2">
      <c r="A115" s="5" t="s">
        <v>2789</v>
      </c>
      <c r="B115" s="39" t="s">
        <v>180</v>
      </c>
      <c r="C115" s="70">
        <v>500</v>
      </c>
      <c r="E115" s="30" t="s">
        <v>5812</v>
      </c>
    </row>
    <row r="116" spans="1:5" x14ac:dyDescent="0.2">
      <c r="A116" s="5" t="s">
        <v>2790</v>
      </c>
      <c r="B116" s="36" t="s">
        <v>181</v>
      </c>
      <c r="C116" s="70">
        <v>3000</v>
      </c>
      <c r="E116" s="30" t="s">
        <v>5812</v>
      </c>
    </row>
    <row r="117" spans="1:5" x14ac:dyDescent="0.2">
      <c r="A117" s="5" t="s">
        <v>2791</v>
      </c>
      <c r="B117" s="42" t="s">
        <v>182</v>
      </c>
      <c r="C117" s="70">
        <v>2500</v>
      </c>
      <c r="E117" s="30" t="s">
        <v>5812</v>
      </c>
    </row>
    <row r="118" spans="1:5" x14ac:dyDescent="0.2">
      <c r="A118" s="5" t="s">
        <v>2792</v>
      </c>
      <c r="B118" s="36" t="s">
        <v>183</v>
      </c>
      <c r="C118" s="70">
        <v>1250</v>
      </c>
      <c r="E118" s="30" t="s">
        <v>5800</v>
      </c>
    </row>
    <row r="119" spans="1:5" x14ac:dyDescent="0.2">
      <c r="A119" s="5" t="s">
        <v>2793</v>
      </c>
      <c r="B119" s="36" t="s">
        <v>184</v>
      </c>
      <c r="C119" s="70">
        <v>900</v>
      </c>
      <c r="E119" s="30" t="s">
        <v>5800</v>
      </c>
    </row>
    <row r="120" spans="1:5" x14ac:dyDescent="0.2">
      <c r="A120" s="5" t="s">
        <v>2794</v>
      </c>
      <c r="B120" s="36" t="s">
        <v>185</v>
      </c>
      <c r="C120" s="70">
        <v>2140</v>
      </c>
      <c r="E120" s="30" t="s">
        <v>5800</v>
      </c>
    </row>
    <row r="121" spans="1:5" x14ac:dyDescent="0.2">
      <c r="A121" s="5" t="s">
        <v>2795</v>
      </c>
      <c r="B121" s="36" t="s">
        <v>186</v>
      </c>
      <c r="C121" s="70">
        <v>1880</v>
      </c>
      <c r="E121" s="30" t="s">
        <v>5800</v>
      </c>
    </row>
    <row r="122" spans="1:5" x14ac:dyDescent="0.2">
      <c r="A122" s="5" t="s">
        <v>2796</v>
      </c>
      <c r="B122" s="39" t="s">
        <v>187</v>
      </c>
      <c r="C122" s="70">
        <v>1700</v>
      </c>
      <c r="E122" s="30" t="s">
        <v>5815</v>
      </c>
    </row>
    <row r="123" spans="1:5" x14ac:dyDescent="0.2">
      <c r="A123" s="5" t="s">
        <v>2797</v>
      </c>
      <c r="B123" s="39" t="s">
        <v>188</v>
      </c>
      <c r="C123" s="70">
        <v>1300</v>
      </c>
      <c r="E123" s="30" t="s">
        <v>5815</v>
      </c>
    </row>
    <row r="124" spans="1:5" x14ac:dyDescent="0.2">
      <c r="A124" s="5" t="s">
        <v>2798</v>
      </c>
      <c r="B124" s="39" t="s">
        <v>189</v>
      </c>
      <c r="C124" s="70">
        <v>800</v>
      </c>
      <c r="E124" s="30" t="s">
        <v>5815</v>
      </c>
    </row>
    <row r="125" spans="1:5" x14ac:dyDescent="0.2">
      <c r="A125" s="5" t="s">
        <v>2799</v>
      </c>
      <c r="B125" s="39" t="s">
        <v>190</v>
      </c>
      <c r="C125" s="70">
        <v>400</v>
      </c>
      <c r="E125" s="30" t="s">
        <v>5812</v>
      </c>
    </row>
    <row r="126" spans="1:5" x14ac:dyDescent="0.2">
      <c r="A126" s="5" t="s">
        <v>2800</v>
      </c>
      <c r="B126" s="39" t="s">
        <v>191</v>
      </c>
      <c r="C126" s="70">
        <v>400</v>
      </c>
      <c r="E126" s="30" t="s">
        <v>5812</v>
      </c>
    </row>
    <row r="127" spans="1:5" x14ac:dyDescent="0.2">
      <c r="A127" s="5" t="s">
        <v>2801</v>
      </c>
      <c r="B127" s="36" t="s">
        <v>192</v>
      </c>
      <c r="C127" s="70">
        <v>2300</v>
      </c>
      <c r="E127" s="30" t="s">
        <v>5815</v>
      </c>
    </row>
    <row r="128" spans="1:5" x14ac:dyDescent="0.2">
      <c r="A128" s="5" t="s">
        <v>2802</v>
      </c>
      <c r="B128" s="39" t="s">
        <v>193</v>
      </c>
      <c r="C128" s="70">
        <v>2000</v>
      </c>
      <c r="E128" s="30" t="s">
        <v>5815</v>
      </c>
    </row>
    <row r="129" spans="1:5" x14ac:dyDescent="0.2">
      <c r="A129" s="5" t="s">
        <v>2803</v>
      </c>
      <c r="B129" s="36" t="s">
        <v>194</v>
      </c>
      <c r="C129" s="71">
        <v>1200</v>
      </c>
      <c r="E129" s="30" t="s">
        <v>5805</v>
      </c>
    </row>
    <row r="130" spans="1:5" x14ac:dyDescent="0.2">
      <c r="A130" s="5" t="s">
        <v>2804</v>
      </c>
      <c r="B130" s="36" t="s">
        <v>195</v>
      </c>
      <c r="C130" s="70">
        <v>1000</v>
      </c>
      <c r="E130" s="30" t="s">
        <v>5805</v>
      </c>
    </row>
    <row r="131" spans="1:5" x14ac:dyDescent="0.2">
      <c r="A131" s="5" t="s">
        <v>2805</v>
      </c>
      <c r="B131" s="36" t="s">
        <v>196</v>
      </c>
      <c r="C131" s="70">
        <v>2000</v>
      </c>
      <c r="E131" s="30" t="s">
        <v>5815</v>
      </c>
    </row>
    <row r="132" spans="1:5" x14ac:dyDescent="0.2">
      <c r="A132" s="5" t="s">
        <v>2806</v>
      </c>
      <c r="B132" s="36" t="s">
        <v>197</v>
      </c>
      <c r="C132" s="70">
        <v>1600</v>
      </c>
      <c r="E132" s="30" t="s">
        <v>5815</v>
      </c>
    </row>
    <row r="133" spans="1:5" x14ac:dyDescent="0.2">
      <c r="A133" s="5" t="s">
        <v>2807</v>
      </c>
      <c r="B133" s="38" t="s">
        <v>198</v>
      </c>
      <c r="C133" s="71">
        <v>2000</v>
      </c>
      <c r="E133" s="30" t="s">
        <v>5804</v>
      </c>
    </row>
    <row r="134" spans="1:5" x14ac:dyDescent="0.2">
      <c r="A134" s="5" t="s">
        <v>2808</v>
      </c>
      <c r="B134" s="38" t="s">
        <v>199</v>
      </c>
      <c r="C134" s="71">
        <v>1500</v>
      </c>
      <c r="E134" s="30" t="s">
        <v>5804</v>
      </c>
    </row>
    <row r="135" spans="1:5" ht="25.5" x14ac:dyDescent="0.2">
      <c r="A135" s="5" t="s">
        <v>2809</v>
      </c>
      <c r="B135" s="36" t="s">
        <v>200</v>
      </c>
      <c r="C135" s="70">
        <v>3000</v>
      </c>
      <c r="E135" s="30" t="s">
        <v>5815</v>
      </c>
    </row>
    <row r="136" spans="1:5" ht="25.5" x14ac:dyDescent="0.2">
      <c r="A136" s="5" t="s">
        <v>2810</v>
      </c>
      <c r="B136" s="36" t="s">
        <v>201</v>
      </c>
      <c r="C136" s="70">
        <v>2000</v>
      </c>
      <c r="E136" s="30" t="s">
        <v>5815</v>
      </c>
    </row>
    <row r="137" spans="1:5" ht="25.5" x14ac:dyDescent="0.2">
      <c r="A137" s="6" t="s">
        <v>2811</v>
      </c>
      <c r="B137" s="36" t="s">
        <v>202</v>
      </c>
      <c r="C137" s="70">
        <v>6000</v>
      </c>
      <c r="E137" s="30" t="s">
        <v>5815</v>
      </c>
    </row>
    <row r="138" spans="1:5" x14ac:dyDescent="0.2">
      <c r="A138" s="5" t="s">
        <v>2812</v>
      </c>
      <c r="B138" s="36" t="s">
        <v>203</v>
      </c>
      <c r="C138" s="70">
        <v>3000</v>
      </c>
      <c r="E138" s="30" t="s">
        <v>5800</v>
      </c>
    </row>
    <row r="139" spans="1:5" x14ac:dyDescent="0.2">
      <c r="A139" s="5" t="s">
        <v>2813</v>
      </c>
      <c r="B139" s="36" t="s">
        <v>204</v>
      </c>
      <c r="C139" s="70">
        <v>1500</v>
      </c>
      <c r="E139" s="30" t="s">
        <v>5800</v>
      </c>
    </row>
    <row r="140" spans="1:5" x14ac:dyDescent="0.2">
      <c r="A140" s="5" t="s">
        <v>2814</v>
      </c>
      <c r="B140" s="36" t="s">
        <v>205</v>
      </c>
      <c r="C140" s="70">
        <v>500</v>
      </c>
      <c r="E140" s="30" t="s">
        <v>5816</v>
      </c>
    </row>
    <row r="141" spans="1:5" x14ac:dyDescent="0.2">
      <c r="A141" s="5" t="s">
        <v>2815</v>
      </c>
      <c r="B141" s="36" t="s">
        <v>206</v>
      </c>
      <c r="C141" s="70">
        <v>400</v>
      </c>
      <c r="E141" s="30" t="s">
        <v>5816</v>
      </c>
    </row>
    <row r="142" spans="1:5" x14ac:dyDescent="0.2">
      <c r="A142" s="5" t="s">
        <v>2816</v>
      </c>
      <c r="B142" s="39" t="s">
        <v>207</v>
      </c>
      <c r="C142" s="70">
        <v>250</v>
      </c>
      <c r="E142" s="30" t="s">
        <v>5800</v>
      </c>
    </row>
    <row r="143" spans="1:5" x14ac:dyDescent="0.2">
      <c r="A143" s="5" t="s">
        <v>2817</v>
      </c>
      <c r="B143" s="39" t="s">
        <v>208</v>
      </c>
      <c r="C143" s="70">
        <v>500</v>
      </c>
      <c r="E143" s="30" t="s">
        <v>5811</v>
      </c>
    </row>
    <row r="144" spans="1:5" x14ac:dyDescent="0.2">
      <c r="A144" s="5" t="s">
        <v>2818</v>
      </c>
      <c r="B144" s="39" t="s">
        <v>209</v>
      </c>
      <c r="C144" s="70">
        <v>400</v>
      </c>
      <c r="E144" s="30" t="s">
        <v>5805</v>
      </c>
    </row>
    <row r="145" spans="1:5" x14ac:dyDescent="0.2">
      <c r="A145" s="5" t="s">
        <v>2819</v>
      </c>
      <c r="B145" s="39" t="s">
        <v>210</v>
      </c>
      <c r="C145" s="70">
        <v>250</v>
      </c>
      <c r="E145" s="30" t="s">
        <v>5812</v>
      </c>
    </row>
    <row r="146" spans="1:5" x14ac:dyDescent="0.2">
      <c r="A146" s="5" t="s">
        <v>2820</v>
      </c>
      <c r="B146" s="39" t="s">
        <v>211</v>
      </c>
      <c r="C146" s="70">
        <v>250</v>
      </c>
      <c r="E146" s="30" t="s">
        <v>5812</v>
      </c>
    </row>
    <row r="147" spans="1:5" x14ac:dyDescent="0.2">
      <c r="A147" s="5" t="s">
        <v>2821</v>
      </c>
      <c r="B147" s="39" t="s">
        <v>212</v>
      </c>
      <c r="C147" s="70">
        <v>400</v>
      </c>
      <c r="E147" s="30" t="s">
        <v>5805</v>
      </c>
    </row>
    <row r="148" spans="1:5" x14ac:dyDescent="0.2">
      <c r="A148" s="5" t="s">
        <v>2822</v>
      </c>
      <c r="B148" s="39" t="s">
        <v>213</v>
      </c>
      <c r="C148" s="70">
        <v>250</v>
      </c>
      <c r="E148" s="30" t="s">
        <v>5818</v>
      </c>
    </row>
    <row r="149" spans="1:5" x14ac:dyDescent="0.2">
      <c r="A149" s="5" t="s">
        <v>2823</v>
      </c>
      <c r="B149" s="36" t="s">
        <v>214</v>
      </c>
      <c r="C149" s="70">
        <v>250</v>
      </c>
      <c r="E149" s="30" t="s">
        <v>5817</v>
      </c>
    </row>
    <row r="150" spans="1:5" x14ac:dyDescent="0.2">
      <c r="A150" s="5" t="s">
        <v>2824</v>
      </c>
      <c r="B150" s="37" t="s">
        <v>215</v>
      </c>
      <c r="C150" s="71">
        <v>2500</v>
      </c>
      <c r="E150" s="30" t="s">
        <v>5804</v>
      </c>
    </row>
    <row r="151" spans="1:5" x14ac:dyDescent="0.2">
      <c r="A151" s="5" t="s">
        <v>2825</v>
      </c>
      <c r="B151" s="37" t="s">
        <v>216</v>
      </c>
      <c r="C151" s="71">
        <v>2000</v>
      </c>
      <c r="E151" s="30" t="s">
        <v>5804</v>
      </c>
    </row>
    <row r="152" spans="1:5" x14ac:dyDescent="0.2">
      <c r="A152" s="5" t="s">
        <v>2826</v>
      </c>
      <c r="B152" s="37" t="s">
        <v>217</v>
      </c>
      <c r="C152" s="71">
        <v>3000</v>
      </c>
      <c r="E152" s="30" t="s">
        <v>5804</v>
      </c>
    </row>
    <row r="153" spans="1:5" x14ac:dyDescent="0.2">
      <c r="A153" s="5" t="s">
        <v>2827</v>
      </c>
      <c r="B153" s="37" t="s">
        <v>218</v>
      </c>
      <c r="C153" s="71">
        <v>2500</v>
      </c>
      <c r="E153" s="30" t="s">
        <v>5804</v>
      </c>
    </row>
    <row r="154" spans="1:5" x14ac:dyDescent="0.2">
      <c r="A154" s="5" t="s">
        <v>2828</v>
      </c>
      <c r="B154" s="36" t="s">
        <v>219</v>
      </c>
      <c r="C154" s="70">
        <v>3000</v>
      </c>
      <c r="E154" s="30" t="s">
        <v>5812</v>
      </c>
    </row>
    <row r="155" spans="1:5" ht="25.5" x14ac:dyDescent="0.2">
      <c r="A155" s="5" t="s">
        <v>2829</v>
      </c>
      <c r="B155" s="36" t="s">
        <v>220</v>
      </c>
      <c r="C155" s="70">
        <v>4000</v>
      </c>
      <c r="E155" s="30" t="s">
        <v>5812</v>
      </c>
    </row>
    <row r="156" spans="1:5" ht="25.5" x14ac:dyDescent="0.2">
      <c r="A156" s="5" t="s">
        <v>2830</v>
      </c>
      <c r="B156" s="36" t="s">
        <v>221</v>
      </c>
      <c r="C156" s="70">
        <v>3000</v>
      </c>
      <c r="E156" s="30" t="s">
        <v>5812</v>
      </c>
    </row>
    <row r="157" spans="1:5" x14ac:dyDescent="0.2">
      <c r="A157" s="5" t="s">
        <v>2831</v>
      </c>
      <c r="B157" s="36" t="s">
        <v>222</v>
      </c>
      <c r="C157" s="70">
        <v>2000</v>
      </c>
      <c r="E157" s="30" t="s">
        <v>5818</v>
      </c>
    </row>
    <row r="158" spans="1:5" x14ac:dyDescent="0.2">
      <c r="A158" s="5" t="s">
        <v>2832</v>
      </c>
      <c r="B158" s="36" t="s">
        <v>223</v>
      </c>
      <c r="C158" s="70">
        <v>3000</v>
      </c>
      <c r="E158" s="30" t="s">
        <v>5803</v>
      </c>
    </row>
    <row r="159" spans="1:5" x14ac:dyDescent="0.2">
      <c r="A159" s="5" t="s">
        <v>2833</v>
      </c>
      <c r="B159" s="36" t="s">
        <v>224</v>
      </c>
      <c r="C159" s="70">
        <v>2500</v>
      </c>
      <c r="E159" s="30" t="s">
        <v>5803</v>
      </c>
    </row>
    <row r="160" spans="1:5" ht="25.5" x14ac:dyDescent="0.2">
      <c r="A160" s="5" t="s">
        <v>2834</v>
      </c>
      <c r="B160" s="41" t="s">
        <v>225</v>
      </c>
      <c r="C160" s="70">
        <v>3000</v>
      </c>
      <c r="E160" s="30" t="s">
        <v>5801</v>
      </c>
    </row>
    <row r="161" spans="1:5" ht="25.5" x14ac:dyDescent="0.2">
      <c r="A161" s="5" t="s">
        <v>2835</v>
      </c>
      <c r="B161" s="36" t="s">
        <v>226</v>
      </c>
      <c r="C161" s="70">
        <v>4000</v>
      </c>
      <c r="E161" s="30" t="s">
        <v>5805</v>
      </c>
    </row>
    <row r="162" spans="1:5" ht="25.5" x14ac:dyDescent="0.2">
      <c r="A162" s="5" t="s">
        <v>2836</v>
      </c>
      <c r="B162" s="36" t="s">
        <v>227</v>
      </c>
      <c r="C162" s="70">
        <v>2500</v>
      </c>
      <c r="E162" s="30" t="s">
        <v>5805</v>
      </c>
    </row>
    <row r="163" spans="1:5" x14ac:dyDescent="0.2">
      <c r="A163" s="5" t="s">
        <v>2837</v>
      </c>
      <c r="B163" s="36" t="s">
        <v>228</v>
      </c>
      <c r="C163" s="70">
        <v>2000</v>
      </c>
      <c r="E163" s="30" t="s">
        <v>5805</v>
      </c>
    </row>
    <row r="164" spans="1:5" ht="25.5" x14ac:dyDescent="0.2">
      <c r="A164" s="5" t="s">
        <v>2838</v>
      </c>
      <c r="B164" s="36" t="s">
        <v>5822</v>
      </c>
      <c r="C164" s="70">
        <v>4000</v>
      </c>
      <c r="E164" s="30" t="s">
        <v>5819</v>
      </c>
    </row>
    <row r="165" spans="1:5" ht="25.5" x14ac:dyDescent="0.2">
      <c r="A165" s="5" t="s">
        <v>2839</v>
      </c>
      <c r="B165" s="36" t="s">
        <v>5820</v>
      </c>
      <c r="C165" s="70">
        <v>6000</v>
      </c>
      <c r="E165" s="30" t="s">
        <v>5819</v>
      </c>
    </row>
    <row r="166" spans="1:5" ht="25.5" x14ac:dyDescent="0.2">
      <c r="A166" s="5" t="s">
        <v>2840</v>
      </c>
      <c r="B166" s="36" t="s">
        <v>5821</v>
      </c>
      <c r="C166" s="70">
        <v>3000</v>
      </c>
      <c r="E166" s="30" t="s">
        <v>5819</v>
      </c>
    </row>
    <row r="167" spans="1:5" ht="25.5" x14ac:dyDescent="0.2">
      <c r="A167" s="5" t="s">
        <v>2841</v>
      </c>
      <c r="B167" s="36" t="s">
        <v>229</v>
      </c>
      <c r="C167" s="70">
        <v>2500</v>
      </c>
      <c r="E167" s="30" t="s">
        <v>5806</v>
      </c>
    </row>
    <row r="168" spans="1:5" ht="25.5" x14ac:dyDescent="0.2">
      <c r="A168" s="6" t="s">
        <v>2842</v>
      </c>
      <c r="B168" s="36" t="s">
        <v>230</v>
      </c>
      <c r="C168" s="70">
        <v>1000</v>
      </c>
      <c r="E168" s="30" t="s">
        <v>5806</v>
      </c>
    </row>
    <row r="169" spans="1:5" x14ac:dyDescent="0.2">
      <c r="A169" s="5" t="s">
        <v>2843</v>
      </c>
      <c r="B169" s="36" t="s">
        <v>231</v>
      </c>
      <c r="C169" s="70">
        <v>2700</v>
      </c>
      <c r="E169" s="30" t="s">
        <v>5818</v>
      </c>
    </row>
    <row r="170" spans="1:5" x14ac:dyDescent="0.2">
      <c r="A170" s="5" t="s">
        <v>2844</v>
      </c>
      <c r="B170" s="36" t="s">
        <v>232</v>
      </c>
      <c r="C170" s="70">
        <v>2300</v>
      </c>
      <c r="E170" s="30" t="s">
        <v>5818</v>
      </c>
    </row>
    <row r="171" spans="1:5" ht="25.5" x14ac:dyDescent="0.2">
      <c r="A171" s="5" t="s">
        <v>2845</v>
      </c>
      <c r="B171" s="36" t="s">
        <v>233</v>
      </c>
      <c r="C171" s="70">
        <v>3500</v>
      </c>
      <c r="E171" s="30" t="s">
        <v>5800</v>
      </c>
    </row>
    <row r="172" spans="1:5" x14ac:dyDescent="0.2">
      <c r="A172" s="5" t="s">
        <v>2846</v>
      </c>
      <c r="B172" s="36" t="s">
        <v>234</v>
      </c>
      <c r="C172" s="70">
        <v>860</v>
      </c>
      <c r="E172" s="30" t="s">
        <v>5802</v>
      </c>
    </row>
    <row r="173" spans="1:5" x14ac:dyDescent="0.2">
      <c r="A173" s="5" t="s">
        <v>2847</v>
      </c>
      <c r="B173" s="36" t="s">
        <v>235</v>
      </c>
      <c r="C173" s="70">
        <v>630</v>
      </c>
      <c r="E173" s="30" t="s">
        <v>5802</v>
      </c>
    </row>
    <row r="174" spans="1:5" x14ac:dyDescent="0.2">
      <c r="A174" s="7" t="s">
        <v>2848</v>
      </c>
      <c r="B174" s="43" t="s">
        <v>236</v>
      </c>
      <c r="C174" s="72">
        <v>1350</v>
      </c>
      <c r="E174" s="30" t="s">
        <v>5803</v>
      </c>
    </row>
    <row r="175" spans="1:5" x14ac:dyDescent="0.2">
      <c r="A175" s="5" t="s">
        <v>2849</v>
      </c>
      <c r="B175" s="36" t="s">
        <v>237</v>
      </c>
      <c r="C175" s="71">
        <v>1000</v>
      </c>
      <c r="E175" s="30" t="s">
        <v>5823</v>
      </c>
    </row>
    <row r="176" spans="1:5" x14ac:dyDescent="0.2">
      <c r="A176" s="5" t="s">
        <v>2850</v>
      </c>
      <c r="B176" s="39" t="s">
        <v>238</v>
      </c>
      <c r="C176" s="70">
        <v>450</v>
      </c>
      <c r="E176" s="30" t="s">
        <v>5812</v>
      </c>
    </row>
    <row r="177" spans="1:6" x14ac:dyDescent="0.2">
      <c r="A177" s="5" t="s">
        <v>2851</v>
      </c>
      <c r="B177" s="42" t="s">
        <v>239</v>
      </c>
      <c r="C177" s="70">
        <v>360</v>
      </c>
      <c r="E177" s="30" t="s">
        <v>5812</v>
      </c>
    </row>
    <row r="178" spans="1:6" x14ac:dyDescent="0.2">
      <c r="A178" s="5" t="s">
        <v>2852</v>
      </c>
      <c r="B178" s="36" t="s">
        <v>240</v>
      </c>
      <c r="C178" s="71">
        <v>800</v>
      </c>
      <c r="E178" s="30" t="s">
        <v>5823</v>
      </c>
    </row>
    <row r="179" spans="1:6" x14ac:dyDescent="0.2">
      <c r="A179" s="5" t="s">
        <v>2853</v>
      </c>
      <c r="B179" s="36" t="s">
        <v>241</v>
      </c>
      <c r="C179" s="71">
        <v>1500</v>
      </c>
      <c r="E179" s="30" t="s">
        <v>5823</v>
      </c>
    </row>
    <row r="180" spans="1:6" x14ac:dyDescent="0.2">
      <c r="A180" s="5" t="s">
        <v>2854</v>
      </c>
      <c r="B180" s="36" t="s">
        <v>242</v>
      </c>
      <c r="C180" s="71">
        <v>1000</v>
      </c>
      <c r="E180" s="30" t="s">
        <v>5823</v>
      </c>
    </row>
    <row r="181" spans="1:6" x14ac:dyDescent="0.2">
      <c r="A181" s="5" t="s">
        <v>2855</v>
      </c>
      <c r="B181" s="39" t="s">
        <v>243</v>
      </c>
      <c r="C181" s="70">
        <v>3500</v>
      </c>
      <c r="E181" s="30" t="s">
        <v>5819</v>
      </c>
    </row>
    <row r="182" spans="1:6" x14ac:dyDescent="0.2">
      <c r="A182" s="5" t="s">
        <v>2856</v>
      </c>
      <c r="B182" s="39" t="s">
        <v>244</v>
      </c>
      <c r="C182" s="70">
        <v>1500</v>
      </c>
      <c r="E182" s="30" t="s">
        <v>5819</v>
      </c>
    </row>
    <row r="183" spans="1:6" x14ac:dyDescent="0.2">
      <c r="A183" s="5" t="s">
        <v>2857</v>
      </c>
      <c r="B183" s="36" t="s">
        <v>245</v>
      </c>
      <c r="C183" s="70">
        <v>350</v>
      </c>
      <c r="E183" s="30" t="s">
        <v>5824</v>
      </c>
    </row>
    <row r="184" spans="1:6" ht="25.5" x14ac:dyDescent="0.2">
      <c r="A184" s="5" t="s">
        <v>2858</v>
      </c>
      <c r="B184" s="36" t="s">
        <v>246</v>
      </c>
      <c r="C184" s="70">
        <v>2750</v>
      </c>
      <c r="E184" s="30" t="s">
        <v>5800</v>
      </c>
    </row>
    <row r="185" spans="1:6" x14ac:dyDescent="0.2">
      <c r="A185" s="5" t="s">
        <v>2859</v>
      </c>
      <c r="B185" s="36" t="s">
        <v>247</v>
      </c>
      <c r="C185" s="70">
        <v>1050</v>
      </c>
      <c r="E185" s="30" t="s">
        <v>5812</v>
      </c>
    </row>
    <row r="186" spans="1:6" x14ac:dyDescent="0.2">
      <c r="A186" s="5" t="s">
        <v>2860</v>
      </c>
      <c r="B186" s="36" t="s">
        <v>248</v>
      </c>
      <c r="C186" s="70">
        <v>750</v>
      </c>
      <c r="E186" s="30" t="s">
        <v>5812</v>
      </c>
    </row>
    <row r="187" spans="1:6" x14ac:dyDescent="0.2">
      <c r="A187" s="5" t="s">
        <v>2861</v>
      </c>
      <c r="B187" s="39" t="s">
        <v>249</v>
      </c>
      <c r="C187" s="70">
        <v>1500</v>
      </c>
      <c r="E187" s="30" t="s">
        <v>5812</v>
      </c>
    </row>
    <row r="188" spans="1:6" x14ac:dyDescent="0.2">
      <c r="A188" s="5" t="s">
        <v>2862</v>
      </c>
      <c r="B188" s="39" t="s">
        <v>250</v>
      </c>
      <c r="C188" s="70">
        <v>300</v>
      </c>
      <c r="E188" s="30" t="s">
        <v>5824</v>
      </c>
    </row>
    <row r="189" spans="1:6" x14ac:dyDescent="0.2">
      <c r="A189" s="5" t="s">
        <v>2863</v>
      </c>
      <c r="B189" s="39" t="s">
        <v>251</v>
      </c>
      <c r="C189" s="70">
        <v>200</v>
      </c>
      <c r="E189" s="30" t="s">
        <v>5824</v>
      </c>
    </row>
    <row r="190" spans="1:6" ht="51" x14ac:dyDescent="0.2">
      <c r="A190" s="5">
        <v>701920</v>
      </c>
      <c r="B190" s="39" t="s">
        <v>5909</v>
      </c>
      <c r="C190" s="70">
        <v>5000</v>
      </c>
      <c r="E190" s="30" t="s">
        <v>5824</v>
      </c>
      <c r="F190" s="366" t="s">
        <v>5910</v>
      </c>
    </row>
    <row r="191" spans="1:6" x14ac:dyDescent="0.2">
      <c r="A191" s="5" t="s">
        <v>2864</v>
      </c>
      <c r="B191" s="36" t="s">
        <v>252</v>
      </c>
      <c r="C191" s="70">
        <v>1740</v>
      </c>
      <c r="E191" s="30" t="s">
        <v>5800</v>
      </c>
    </row>
    <row r="192" spans="1:6" x14ac:dyDescent="0.2">
      <c r="A192" s="5" t="s">
        <v>2865</v>
      </c>
      <c r="B192" s="36" t="s">
        <v>253</v>
      </c>
      <c r="C192" s="70">
        <v>3000</v>
      </c>
      <c r="E192" s="30" t="s">
        <v>5807</v>
      </c>
    </row>
    <row r="193" spans="1:6" x14ac:dyDescent="0.2">
      <c r="A193" s="5" t="s">
        <v>2866</v>
      </c>
      <c r="B193" s="36" t="s">
        <v>254</v>
      </c>
      <c r="C193" s="70">
        <v>2500</v>
      </c>
      <c r="E193" s="30" t="s">
        <v>5807</v>
      </c>
    </row>
    <row r="194" spans="1:6" x14ac:dyDescent="0.2">
      <c r="A194" s="3" t="s">
        <v>2</v>
      </c>
      <c r="B194" s="34"/>
      <c r="C194" s="68"/>
      <c r="E194" s="30" t="s">
        <v>5824</v>
      </c>
    </row>
    <row r="195" spans="1:6" x14ac:dyDescent="0.2">
      <c r="A195" s="8" t="s">
        <v>2867</v>
      </c>
      <c r="B195" s="35" t="s">
        <v>255</v>
      </c>
      <c r="C195" s="77">
        <v>300</v>
      </c>
      <c r="E195" s="30" t="s">
        <v>5824</v>
      </c>
    </row>
    <row r="196" spans="1:6" x14ac:dyDescent="0.2">
      <c r="A196" s="5" t="s">
        <v>2868</v>
      </c>
      <c r="B196" s="39" t="s">
        <v>256</v>
      </c>
      <c r="C196" s="70">
        <v>400</v>
      </c>
      <c r="E196" s="30" t="s">
        <v>5824</v>
      </c>
    </row>
    <row r="197" spans="1:6" x14ac:dyDescent="0.2">
      <c r="A197" s="5" t="s">
        <v>2869</v>
      </c>
      <c r="B197" s="39" t="s">
        <v>257</v>
      </c>
      <c r="C197" s="70">
        <v>1000</v>
      </c>
      <c r="E197" s="30" t="s">
        <v>5824</v>
      </c>
    </row>
    <row r="198" spans="1:6" x14ac:dyDescent="0.2">
      <c r="A198" s="5" t="s">
        <v>2870</v>
      </c>
      <c r="B198" s="39" t="s">
        <v>258</v>
      </c>
      <c r="C198" s="70">
        <v>300</v>
      </c>
      <c r="E198" s="30" t="s">
        <v>5824</v>
      </c>
    </row>
    <row r="199" spans="1:6" x14ac:dyDescent="0.2">
      <c r="A199" s="5" t="s">
        <v>2871</v>
      </c>
      <c r="B199" s="40" t="s">
        <v>259</v>
      </c>
      <c r="C199" s="70">
        <v>300</v>
      </c>
      <c r="E199" s="30" t="s">
        <v>5824</v>
      </c>
    </row>
    <row r="200" spans="1:6" ht="25.5" x14ac:dyDescent="0.2">
      <c r="A200" s="7" t="s">
        <v>5912</v>
      </c>
      <c r="B200" s="39" t="s">
        <v>5922</v>
      </c>
      <c r="C200" s="72">
        <v>450</v>
      </c>
      <c r="E200" s="30" t="s">
        <v>5824</v>
      </c>
      <c r="F200" s="366" t="s">
        <v>5913</v>
      </c>
    </row>
    <row r="201" spans="1:6" x14ac:dyDescent="0.2">
      <c r="A201" s="7" t="s">
        <v>2872</v>
      </c>
      <c r="B201" s="40" t="s">
        <v>260</v>
      </c>
      <c r="C201" s="72">
        <v>500</v>
      </c>
      <c r="E201" s="30" t="s">
        <v>5824</v>
      </c>
    </row>
    <row r="202" spans="1:6" x14ac:dyDescent="0.2">
      <c r="A202" s="9" t="s">
        <v>2873</v>
      </c>
      <c r="B202" s="39" t="s">
        <v>261</v>
      </c>
      <c r="C202" s="70">
        <v>500</v>
      </c>
      <c r="E202" s="30" t="s">
        <v>5824</v>
      </c>
    </row>
    <row r="203" spans="1:6" x14ac:dyDescent="0.2">
      <c r="A203" s="5" t="s">
        <v>2874</v>
      </c>
      <c r="B203" s="36" t="s">
        <v>262</v>
      </c>
      <c r="C203" s="70">
        <v>500</v>
      </c>
      <c r="E203" s="30" t="s">
        <v>5824</v>
      </c>
    </row>
    <row r="204" spans="1:6" x14ac:dyDescent="0.2">
      <c r="A204" s="9" t="s">
        <v>2876</v>
      </c>
      <c r="B204" s="39" t="s">
        <v>264</v>
      </c>
      <c r="C204" s="70">
        <v>500</v>
      </c>
      <c r="E204" s="30" t="s">
        <v>5824</v>
      </c>
    </row>
    <row r="205" spans="1:6" x14ac:dyDescent="0.2">
      <c r="A205" s="5" t="s">
        <v>2875</v>
      </c>
      <c r="B205" s="39" t="s">
        <v>263</v>
      </c>
      <c r="C205" s="70">
        <v>960</v>
      </c>
      <c r="E205" s="30" t="s">
        <v>5824</v>
      </c>
    </row>
    <row r="206" spans="1:6" x14ac:dyDescent="0.2">
      <c r="A206" s="5" t="s">
        <v>2877</v>
      </c>
      <c r="B206" s="39" t="s">
        <v>265</v>
      </c>
      <c r="C206" s="70">
        <v>1500</v>
      </c>
      <c r="E206" s="30" t="s">
        <v>5824</v>
      </c>
    </row>
    <row r="207" spans="1:6" x14ac:dyDescent="0.2">
      <c r="A207" s="5" t="s">
        <v>2878</v>
      </c>
      <c r="B207" s="39" t="s">
        <v>266</v>
      </c>
      <c r="C207" s="70">
        <v>3000</v>
      </c>
      <c r="E207" s="30" t="s">
        <v>5824</v>
      </c>
    </row>
    <row r="208" spans="1:6" x14ac:dyDescent="0.2">
      <c r="A208" s="5" t="s">
        <v>2879</v>
      </c>
      <c r="B208" s="39" t="s">
        <v>267</v>
      </c>
      <c r="C208" s="70">
        <v>420</v>
      </c>
      <c r="E208" s="30" t="s">
        <v>5824</v>
      </c>
    </row>
    <row r="209" spans="1:5" x14ac:dyDescent="0.2">
      <c r="A209" s="5" t="s">
        <v>2880</v>
      </c>
      <c r="B209" s="39" t="s">
        <v>268</v>
      </c>
      <c r="C209" s="70">
        <v>600</v>
      </c>
      <c r="E209" s="30" t="s">
        <v>5824</v>
      </c>
    </row>
    <row r="210" spans="1:5" x14ac:dyDescent="0.2">
      <c r="A210" s="3" t="s">
        <v>3</v>
      </c>
      <c r="B210" s="34"/>
      <c r="C210" s="68"/>
      <c r="E210" s="30" t="s">
        <v>5805</v>
      </c>
    </row>
    <row r="211" spans="1:5" x14ac:dyDescent="0.2">
      <c r="A211" s="4" t="s">
        <v>2897</v>
      </c>
      <c r="B211" s="35" t="s">
        <v>287</v>
      </c>
      <c r="C211" s="69">
        <v>720</v>
      </c>
      <c r="E211" s="30" t="s">
        <v>5805</v>
      </c>
    </row>
    <row r="212" spans="1:5" x14ac:dyDescent="0.2">
      <c r="A212" s="5" t="s">
        <v>2898</v>
      </c>
      <c r="B212" s="39" t="s">
        <v>288</v>
      </c>
      <c r="C212" s="70">
        <v>380</v>
      </c>
      <c r="E212" s="30" t="s">
        <v>5805</v>
      </c>
    </row>
    <row r="213" spans="1:5" x14ac:dyDescent="0.2">
      <c r="A213" s="5" t="s">
        <v>2899</v>
      </c>
      <c r="B213" s="38" t="s">
        <v>289</v>
      </c>
      <c r="C213" s="70">
        <v>1200</v>
      </c>
      <c r="E213" s="30" t="s">
        <v>5805</v>
      </c>
    </row>
    <row r="214" spans="1:5" x14ac:dyDescent="0.2">
      <c r="A214" s="5" t="s">
        <v>2900</v>
      </c>
      <c r="B214" s="38" t="s">
        <v>290</v>
      </c>
      <c r="C214" s="70">
        <v>3000</v>
      </c>
      <c r="E214" s="30" t="s">
        <v>5805</v>
      </c>
    </row>
    <row r="215" spans="1:5" x14ac:dyDescent="0.2">
      <c r="A215" s="5" t="s">
        <v>2901</v>
      </c>
      <c r="B215" s="38" t="s">
        <v>291</v>
      </c>
      <c r="C215" s="70">
        <v>1250</v>
      </c>
      <c r="E215" s="30" t="s">
        <v>5805</v>
      </c>
    </row>
    <row r="216" spans="1:5" x14ac:dyDescent="0.2">
      <c r="A216" s="5" t="s">
        <v>2902</v>
      </c>
      <c r="B216" s="39" t="s">
        <v>292</v>
      </c>
      <c r="C216" s="70">
        <v>1600</v>
      </c>
      <c r="E216" s="30" t="s">
        <v>5805</v>
      </c>
    </row>
    <row r="217" spans="1:5" x14ac:dyDescent="0.2">
      <c r="A217" s="5" t="s">
        <v>2903</v>
      </c>
      <c r="B217" s="38" t="s">
        <v>293</v>
      </c>
      <c r="C217" s="70">
        <v>1100</v>
      </c>
      <c r="E217" s="30" t="s">
        <v>5805</v>
      </c>
    </row>
    <row r="218" spans="1:5" x14ac:dyDescent="0.2">
      <c r="A218" s="5" t="s">
        <v>2904</v>
      </c>
      <c r="B218" s="39" t="s">
        <v>294</v>
      </c>
      <c r="C218" s="70">
        <v>1000</v>
      </c>
      <c r="E218" s="30" t="s">
        <v>5805</v>
      </c>
    </row>
    <row r="219" spans="1:5" x14ac:dyDescent="0.2">
      <c r="A219" s="5" t="s">
        <v>2905</v>
      </c>
      <c r="B219" s="39" t="s">
        <v>295</v>
      </c>
      <c r="C219" s="70">
        <v>500</v>
      </c>
      <c r="E219" s="30" t="s">
        <v>5805</v>
      </c>
    </row>
    <row r="220" spans="1:5" x14ac:dyDescent="0.2">
      <c r="A220" s="5" t="s">
        <v>2906</v>
      </c>
      <c r="B220" s="39" t="s">
        <v>296</v>
      </c>
      <c r="C220" s="70">
        <v>1500</v>
      </c>
      <c r="E220" s="30" t="s">
        <v>5805</v>
      </c>
    </row>
    <row r="221" spans="1:5" x14ac:dyDescent="0.2">
      <c r="A221" s="5" t="s">
        <v>2907</v>
      </c>
      <c r="B221" s="39" t="s">
        <v>297</v>
      </c>
      <c r="C221" s="70">
        <v>660</v>
      </c>
      <c r="E221" s="30" t="s">
        <v>5805</v>
      </c>
    </row>
    <row r="222" spans="1:5" x14ac:dyDescent="0.2">
      <c r="A222" s="5" t="s">
        <v>2908</v>
      </c>
      <c r="B222" s="39" t="s">
        <v>298</v>
      </c>
      <c r="C222" s="70">
        <v>900</v>
      </c>
      <c r="E222" s="30" t="s">
        <v>5805</v>
      </c>
    </row>
    <row r="223" spans="1:5" x14ac:dyDescent="0.2">
      <c r="A223" s="5" t="s">
        <v>2909</v>
      </c>
      <c r="B223" s="39" t="s">
        <v>299</v>
      </c>
      <c r="C223" s="70">
        <v>150</v>
      </c>
      <c r="E223" s="30" t="s">
        <v>5805</v>
      </c>
    </row>
    <row r="224" spans="1:5" x14ac:dyDescent="0.2">
      <c r="A224" s="5" t="s">
        <v>2910</v>
      </c>
      <c r="B224" s="39" t="s">
        <v>300</v>
      </c>
      <c r="C224" s="70">
        <v>1050</v>
      </c>
      <c r="E224" s="30" t="s">
        <v>5805</v>
      </c>
    </row>
    <row r="225" spans="1:5" x14ac:dyDescent="0.2">
      <c r="A225" s="5" t="s">
        <v>2911</v>
      </c>
      <c r="B225" s="39" t="s">
        <v>301</v>
      </c>
      <c r="C225" s="70">
        <v>500</v>
      </c>
      <c r="E225" s="30" t="s">
        <v>5805</v>
      </c>
    </row>
    <row r="226" spans="1:5" x14ac:dyDescent="0.2">
      <c r="A226" s="5" t="s">
        <v>2912</v>
      </c>
      <c r="B226" s="39" t="s">
        <v>302</v>
      </c>
      <c r="C226" s="70">
        <v>750</v>
      </c>
      <c r="E226" s="30" t="s">
        <v>5805</v>
      </c>
    </row>
    <row r="227" spans="1:5" x14ac:dyDescent="0.2">
      <c r="A227" s="5" t="s">
        <v>2913</v>
      </c>
      <c r="B227" s="39" t="s">
        <v>303</v>
      </c>
      <c r="C227" s="70">
        <v>900</v>
      </c>
      <c r="E227" s="30" t="s">
        <v>5805</v>
      </c>
    </row>
    <row r="228" spans="1:5" x14ac:dyDescent="0.2">
      <c r="A228" s="5" t="s">
        <v>2914</v>
      </c>
      <c r="B228" s="39" t="s">
        <v>304</v>
      </c>
      <c r="C228" s="70">
        <v>1000</v>
      </c>
      <c r="E228" s="30" t="s">
        <v>5805</v>
      </c>
    </row>
    <row r="229" spans="1:5" x14ac:dyDescent="0.2">
      <c r="A229" s="5" t="s">
        <v>2915</v>
      </c>
      <c r="B229" s="39" t="s">
        <v>305</v>
      </c>
      <c r="C229" s="70">
        <v>800</v>
      </c>
      <c r="E229" s="30" t="s">
        <v>5805</v>
      </c>
    </row>
    <row r="230" spans="1:5" x14ac:dyDescent="0.2">
      <c r="A230" s="5" t="s">
        <v>2916</v>
      </c>
      <c r="B230" s="39" t="s">
        <v>306</v>
      </c>
      <c r="C230" s="70">
        <v>750</v>
      </c>
      <c r="E230" s="30" t="s">
        <v>5805</v>
      </c>
    </row>
    <row r="231" spans="1:5" x14ac:dyDescent="0.2">
      <c r="A231" s="5" t="s">
        <v>2917</v>
      </c>
      <c r="B231" s="39" t="s">
        <v>307</v>
      </c>
      <c r="C231" s="70">
        <v>1450</v>
      </c>
      <c r="E231" s="30" t="s">
        <v>5805</v>
      </c>
    </row>
    <row r="232" spans="1:5" x14ac:dyDescent="0.2">
      <c r="A232" s="5" t="s">
        <v>2918</v>
      </c>
      <c r="B232" s="39" t="s">
        <v>308</v>
      </c>
      <c r="C232" s="70">
        <v>1250</v>
      </c>
      <c r="E232" s="30" t="s">
        <v>5805</v>
      </c>
    </row>
    <row r="233" spans="1:5" x14ac:dyDescent="0.2">
      <c r="A233" s="5" t="s">
        <v>2919</v>
      </c>
      <c r="B233" s="39" t="s">
        <v>309</v>
      </c>
      <c r="C233" s="70">
        <v>1450</v>
      </c>
      <c r="E233" s="30" t="s">
        <v>5805</v>
      </c>
    </row>
    <row r="234" spans="1:5" x14ac:dyDescent="0.2">
      <c r="A234" s="5" t="s">
        <v>2920</v>
      </c>
      <c r="B234" s="39" t="s">
        <v>310</v>
      </c>
      <c r="C234" s="70">
        <v>400</v>
      </c>
      <c r="E234" s="30" t="s">
        <v>5805</v>
      </c>
    </row>
    <row r="235" spans="1:5" x14ac:dyDescent="0.2">
      <c r="A235" s="5" t="s">
        <v>2921</v>
      </c>
      <c r="B235" s="39" t="s">
        <v>311</v>
      </c>
      <c r="C235" s="70">
        <v>1050</v>
      </c>
      <c r="E235" s="30" t="s">
        <v>5805</v>
      </c>
    </row>
    <row r="236" spans="1:5" x14ac:dyDescent="0.2">
      <c r="A236" s="5" t="s">
        <v>2922</v>
      </c>
      <c r="B236" s="39" t="s">
        <v>312</v>
      </c>
      <c r="C236" s="70">
        <v>1000</v>
      </c>
      <c r="E236" s="30" t="s">
        <v>5805</v>
      </c>
    </row>
    <row r="237" spans="1:5" x14ac:dyDescent="0.2">
      <c r="A237" s="5" t="s">
        <v>2923</v>
      </c>
      <c r="B237" s="39" t="s">
        <v>313</v>
      </c>
      <c r="C237" s="70">
        <v>2000</v>
      </c>
      <c r="E237" s="30" t="s">
        <v>5805</v>
      </c>
    </row>
    <row r="238" spans="1:5" x14ac:dyDescent="0.2">
      <c r="A238" s="5" t="s">
        <v>2924</v>
      </c>
      <c r="B238" s="37" t="s">
        <v>314</v>
      </c>
      <c r="C238" s="70">
        <v>300</v>
      </c>
      <c r="E238" s="30" t="s">
        <v>5805</v>
      </c>
    </row>
    <row r="239" spans="1:5" x14ac:dyDescent="0.2">
      <c r="A239" s="5" t="s">
        <v>2925</v>
      </c>
      <c r="B239" s="38" t="s">
        <v>315</v>
      </c>
      <c r="C239" s="70">
        <v>1700</v>
      </c>
      <c r="E239" s="30" t="s">
        <v>5805</v>
      </c>
    </row>
    <row r="240" spans="1:5" x14ac:dyDescent="0.2">
      <c r="A240" s="5" t="s">
        <v>2926</v>
      </c>
      <c r="B240" s="39" t="s">
        <v>316</v>
      </c>
      <c r="C240" s="70">
        <v>510</v>
      </c>
      <c r="E240" s="30" t="s">
        <v>5805</v>
      </c>
    </row>
    <row r="241" spans="1:5" x14ac:dyDescent="0.2">
      <c r="A241" s="5" t="s">
        <v>2927</v>
      </c>
      <c r="B241" s="39" t="s">
        <v>317</v>
      </c>
      <c r="C241" s="70">
        <v>2040</v>
      </c>
      <c r="E241" s="30" t="s">
        <v>5805</v>
      </c>
    </row>
    <row r="242" spans="1:5" x14ac:dyDescent="0.2">
      <c r="A242" s="5" t="s">
        <v>2928</v>
      </c>
      <c r="B242" s="39" t="s">
        <v>318</v>
      </c>
      <c r="C242" s="70">
        <v>750</v>
      </c>
      <c r="E242" s="30" t="s">
        <v>5805</v>
      </c>
    </row>
    <row r="243" spans="1:5" x14ac:dyDescent="0.2">
      <c r="A243" s="5" t="s">
        <v>2929</v>
      </c>
      <c r="B243" s="39" t="s">
        <v>319</v>
      </c>
      <c r="C243" s="70">
        <v>700</v>
      </c>
      <c r="E243" s="30" t="s">
        <v>5805</v>
      </c>
    </row>
    <row r="244" spans="1:5" x14ac:dyDescent="0.2">
      <c r="A244" s="5" t="s">
        <v>2930</v>
      </c>
      <c r="B244" s="39" t="s">
        <v>320</v>
      </c>
      <c r="C244" s="70">
        <v>600</v>
      </c>
      <c r="E244" s="30" t="s">
        <v>5805</v>
      </c>
    </row>
    <row r="245" spans="1:5" x14ac:dyDescent="0.2">
      <c r="A245" s="5" t="s">
        <v>2931</v>
      </c>
      <c r="B245" s="39" t="s">
        <v>321</v>
      </c>
      <c r="C245" s="70">
        <v>500</v>
      </c>
      <c r="E245" s="30" t="s">
        <v>5805</v>
      </c>
    </row>
    <row r="246" spans="1:5" x14ac:dyDescent="0.2">
      <c r="A246" s="5" t="s">
        <v>2932</v>
      </c>
      <c r="B246" s="39" t="s">
        <v>322</v>
      </c>
      <c r="C246" s="70">
        <v>1500</v>
      </c>
      <c r="E246" s="30" t="s">
        <v>5805</v>
      </c>
    </row>
    <row r="247" spans="1:5" x14ac:dyDescent="0.2">
      <c r="A247" s="5" t="s">
        <v>2933</v>
      </c>
      <c r="B247" s="39" t="s">
        <v>323</v>
      </c>
      <c r="C247" s="70">
        <v>1300</v>
      </c>
      <c r="E247" s="30" t="s">
        <v>5805</v>
      </c>
    </row>
    <row r="248" spans="1:5" x14ac:dyDescent="0.2">
      <c r="A248" s="5" t="s">
        <v>2934</v>
      </c>
      <c r="B248" s="39" t="s">
        <v>324</v>
      </c>
      <c r="C248" s="70">
        <v>1500</v>
      </c>
      <c r="E248" s="30" t="s">
        <v>5805</v>
      </c>
    </row>
    <row r="249" spans="1:5" x14ac:dyDescent="0.2">
      <c r="A249" s="5" t="s">
        <v>2935</v>
      </c>
      <c r="B249" s="39" t="s">
        <v>325</v>
      </c>
      <c r="C249" s="70">
        <v>2000</v>
      </c>
      <c r="E249" s="30" t="s">
        <v>5805</v>
      </c>
    </row>
    <row r="250" spans="1:5" x14ac:dyDescent="0.2">
      <c r="A250" s="9" t="s">
        <v>2936</v>
      </c>
      <c r="B250" s="38" t="s">
        <v>326</v>
      </c>
      <c r="C250" s="71">
        <v>1050</v>
      </c>
      <c r="D250" s="319"/>
      <c r="E250" s="319" t="s">
        <v>5805</v>
      </c>
    </row>
    <row r="251" spans="1:5" x14ac:dyDescent="0.2">
      <c r="A251" s="9" t="s">
        <v>2937</v>
      </c>
      <c r="B251" s="38" t="s">
        <v>327</v>
      </c>
      <c r="C251" s="71">
        <v>2000</v>
      </c>
      <c r="D251" s="319"/>
      <c r="E251" s="319" t="s">
        <v>5805</v>
      </c>
    </row>
    <row r="252" spans="1:5" x14ac:dyDescent="0.2">
      <c r="A252" s="9" t="s">
        <v>2938</v>
      </c>
      <c r="B252" s="38" t="s">
        <v>328</v>
      </c>
      <c r="C252" s="71">
        <v>950</v>
      </c>
      <c r="D252" s="319"/>
      <c r="E252" s="319" t="s">
        <v>5805</v>
      </c>
    </row>
    <row r="253" spans="1:5" x14ac:dyDescent="0.2">
      <c r="A253" s="9" t="s">
        <v>2939</v>
      </c>
      <c r="B253" s="38" t="s">
        <v>329</v>
      </c>
      <c r="C253" s="71">
        <v>300</v>
      </c>
      <c r="D253" s="319"/>
      <c r="E253" s="319" t="s">
        <v>5805</v>
      </c>
    </row>
    <row r="254" spans="1:5" x14ac:dyDescent="0.2">
      <c r="A254" s="13" t="s">
        <v>5854</v>
      </c>
      <c r="B254" s="46" t="s">
        <v>5855</v>
      </c>
      <c r="C254" s="77">
        <v>6850</v>
      </c>
      <c r="D254" s="319"/>
      <c r="E254" s="319" t="s">
        <v>5805</v>
      </c>
    </row>
    <row r="255" spans="1:5" x14ac:dyDescent="0.2">
      <c r="A255" s="9" t="s">
        <v>2940</v>
      </c>
      <c r="B255" s="38" t="s">
        <v>330</v>
      </c>
      <c r="C255" s="71">
        <v>2000</v>
      </c>
      <c r="D255" s="319"/>
      <c r="E255" s="319" t="s">
        <v>5805</v>
      </c>
    </row>
    <row r="256" spans="1:5" x14ac:dyDescent="0.2">
      <c r="A256" s="320" t="s">
        <v>2941</v>
      </c>
      <c r="B256" s="45" t="s">
        <v>331</v>
      </c>
      <c r="C256" s="321">
        <v>1500</v>
      </c>
      <c r="D256" s="319"/>
      <c r="E256" s="319" t="s">
        <v>5805</v>
      </c>
    </row>
    <row r="257" spans="1:5" x14ac:dyDescent="0.2">
      <c r="A257" s="3" t="s">
        <v>4</v>
      </c>
      <c r="B257" s="34"/>
      <c r="C257" s="68"/>
      <c r="E257" s="30" t="s">
        <v>5805</v>
      </c>
    </row>
    <row r="258" spans="1:5" x14ac:dyDescent="0.2">
      <c r="A258" s="4" t="s">
        <v>2942</v>
      </c>
      <c r="B258" s="44" t="s">
        <v>332</v>
      </c>
      <c r="C258" s="69">
        <v>1500</v>
      </c>
      <c r="E258" s="30" t="s">
        <v>5805</v>
      </c>
    </row>
    <row r="259" spans="1:5" x14ac:dyDescent="0.2">
      <c r="A259" s="5" t="s">
        <v>2943</v>
      </c>
      <c r="B259" s="39" t="s">
        <v>333</v>
      </c>
      <c r="C259" s="70">
        <v>950</v>
      </c>
      <c r="E259" s="30" t="s">
        <v>5805</v>
      </c>
    </row>
    <row r="260" spans="1:5" x14ac:dyDescent="0.2">
      <c r="A260" s="5" t="s">
        <v>2944</v>
      </c>
      <c r="B260" s="39" t="s">
        <v>334</v>
      </c>
      <c r="C260" s="70">
        <v>700</v>
      </c>
      <c r="E260" s="30" t="s">
        <v>5805</v>
      </c>
    </row>
    <row r="261" spans="1:5" x14ac:dyDescent="0.2">
      <c r="A261" s="5" t="s">
        <v>2945</v>
      </c>
      <c r="B261" s="39" t="s">
        <v>335</v>
      </c>
      <c r="C261" s="70">
        <v>750</v>
      </c>
      <c r="E261" s="30" t="s">
        <v>5805</v>
      </c>
    </row>
    <row r="262" spans="1:5" x14ac:dyDescent="0.2">
      <c r="A262" s="5" t="s">
        <v>2946</v>
      </c>
      <c r="B262" s="39" t="s">
        <v>336</v>
      </c>
      <c r="C262" s="70">
        <v>2700</v>
      </c>
      <c r="E262" s="30" t="s">
        <v>5805</v>
      </c>
    </row>
    <row r="263" spans="1:5" x14ac:dyDescent="0.2">
      <c r="A263" s="5" t="s">
        <v>2947</v>
      </c>
      <c r="B263" s="39" t="s">
        <v>337</v>
      </c>
      <c r="C263" s="70">
        <v>300</v>
      </c>
      <c r="E263" s="30" t="s">
        <v>5805</v>
      </c>
    </row>
    <row r="264" spans="1:5" x14ac:dyDescent="0.2">
      <c r="A264" s="5" t="s">
        <v>2948</v>
      </c>
      <c r="B264" s="39" t="s">
        <v>338</v>
      </c>
      <c r="C264" s="70">
        <v>700</v>
      </c>
      <c r="E264" s="30" t="s">
        <v>5805</v>
      </c>
    </row>
    <row r="265" spans="1:5" x14ac:dyDescent="0.2">
      <c r="A265" s="5" t="s">
        <v>2949</v>
      </c>
      <c r="B265" s="39" t="s">
        <v>339</v>
      </c>
      <c r="C265" s="70">
        <v>1000</v>
      </c>
      <c r="E265" s="30" t="s">
        <v>5805</v>
      </c>
    </row>
    <row r="266" spans="1:5" x14ac:dyDescent="0.2">
      <c r="A266" s="5" t="s">
        <v>2950</v>
      </c>
      <c r="B266" s="39" t="s">
        <v>340</v>
      </c>
      <c r="C266" s="70">
        <v>650</v>
      </c>
      <c r="E266" s="30" t="s">
        <v>5805</v>
      </c>
    </row>
    <row r="267" spans="1:5" x14ac:dyDescent="0.2">
      <c r="A267" s="5" t="s">
        <v>2951</v>
      </c>
      <c r="B267" s="38" t="s">
        <v>341</v>
      </c>
      <c r="C267" s="70">
        <v>6000</v>
      </c>
      <c r="E267" s="30" t="s">
        <v>5805</v>
      </c>
    </row>
    <row r="268" spans="1:5" x14ac:dyDescent="0.2">
      <c r="A268" s="5" t="s">
        <v>2952</v>
      </c>
      <c r="B268" s="36" t="s">
        <v>342</v>
      </c>
      <c r="C268" s="70">
        <v>3600</v>
      </c>
      <c r="E268" s="30" t="s">
        <v>5805</v>
      </c>
    </row>
    <row r="269" spans="1:5" x14ac:dyDescent="0.2">
      <c r="A269" s="5" t="s">
        <v>2953</v>
      </c>
      <c r="B269" s="39" t="s">
        <v>343</v>
      </c>
      <c r="C269" s="70">
        <v>2000</v>
      </c>
      <c r="E269" s="30" t="s">
        <v>5805</v>
      </c>
    </row>
    <row r="270" spans="1:5" x14ac:dyDescent="0.2">
      <c r="A270" s="5" t="s">
        <v>2954</v>
      </c>
      <c r="B270" s="39" t="s">
        <v>344</v>
      </c>
      <c r="C270" s="70">
        <v>600</v>
      </c>
      <c r="E270" s="30" t="s">
        <v>5805</v>
      </c>
    </row>
    <row r="271" spans="1:5" x14ac:dyDescent="0.2">
      <c r="A271" s="5" t="s">
        <v>2955</v>
      </c>
      <c r="B271" s="39" t="s">
        <v>345</v>
      </c>
      <c r="C271" s="70">
        <v>5000</v>
      </c>
      <c r="E271" s="30" t="s">
        <v>5805</v>
      </c>
    </row>
    <row r="272" spans="1:5" x14ac:dyDescent="0.2">
      <c r="A272" s="5" t="s">
        <v>2956</v>
      </c>
      <c r="B272" s="39" t="s">
        <v>346</v>
      </c>
      <c r="C272" s="70">
        <v>4000</v>
      </c>
      <c r="E272" s="30" t="s">
        <v>5805</v>
      </c>
    </row>
    <row r="273" spans="1:5" x14ac:dyDescent="0.2">
      <c r="A273" s="5" t="s">
        <v>2957</v>
      </c>
      <c r="B273" s="39" t="s">
        <v>347</v>
      </c>
      <c r="C273" s="70">
        <v>900</v>
      </c>
      <c r="E273" s="30" t="s">
        <v>5805</v>
      </c>
    </row>
    <row r="274" spans="1:5" x14ac:dyDescent="0.2">
      <c r="A274" s="5" t="s">
        <v>2958</v>
      </c>
      <c r="B274" s="39" t="s">
        <v>348</v>
      </c>
      <c r="C274" s="70">
        <v>1200</v>
      </c>
      <c r="E274" s="30" t="s">
        <v>5805</v>
      </c>
    </row>
    <row r="275" spans="1:5" x14ac:dyDescent="0.2">
      <c r="A275" s="5" t="s">
        <v>2959</v>
      </c>
      <c r="B275" s="39" t="s">
        <v>349</v>
      </c>
      <c r="C275" s="70">
        <v>2000</v>
      </c>
      <c r="E275" s="30" t="s">
        <v>5805</v>
      </c>
    </row>
    <row r="276" spans="1:5" x14ac:dyDescent="0.2">
      <c r="A276" s="5" t="s">
        <v>2960</v>
      </c>
      <c r="B276" s="39" t="s">
        <v>350</v>
      </c>
      <c r="C276" s="70">
        <v>4800</v>
      </c>
      <c r="E276" s="30" t="s">
        <v>5805</v>
      </c>
    </row>
    <row r="277" spans="1:5" x14ac:dyDescent="0.2">
      <c r="A277" s="5" t="s">
        <v>2961</v>
      </c>
      <c r="B277" s="39" t="s">
        <v>351</v>
      </c>
      <c r="C277" s="70">
        <v>4800</v>
      </c>
      <c r="E277" s="30" t="s">
        <v>5805</v>
      </c>
    </row>
    <row r="278" spans="1:5" x14ac:dyDescent="0.2">
      <c r="A278" s="5" t="s">
        <v>2962</v>
      </c>
      <c r="B278" s="39" t="s">
        <v>352</v>
      </c>
      <c r="C278" s="70">
        <v>5000</v>
      </c>
      <c r="E278" s="30" t="s">
        <v>5805</v>
      </c>
    </row>
    <row r="279" spans="1:5" x14ac:dyDescent="0.2">
      <c r="A279" s="5" t="s">
        <v>2963</v>
      </c>
      <c r="B279" s="37" t="s">
        <v>353</v>
      </c>
      <c r="C279" s="70">
        <v>3900</v>
      </c>
      <c r="E279" s="30" t="s">
        <v>5805</v>
      </c>
    </row>
    <row r="280" spans="1:5" x14ac:dyDescent="0.2">
      <c r="A280" s="5" t="s">
        <v>2964</v>
      </c>
      <c r="B280" s="39" t="s">
        <v>354</v>
      </c>
      <c r="C280" s="70">
        <v>2000</v>
      </c>
      <c r="E280" s="30" t="s">
        <v>5805</v>
      </c>
    </row>
    <row r="281" spans="1:5" x14ac:dyDescent="0.2">
      <c r="A281" s="5" t="s">
        <v>2965</v>
      </c>
      <c r="B281" s="39" t="s">
        <v>355</v>
      </c>
      <c r="C281" s="70">
        <v>4450</v>
      </c>
      <c r="E281" s="30" t="s">
        <v>5805</v>
      </c>
    </row>
    <row r="282" spans="1:5" x14ac:dyDescent="0.2">
      <c r="A282" s="5" t="s">
        <v>2966</v>
      </c>
      <c r="B282" s="39" t="s">
        <v>356</v>
      </c>
      <c r="C282" s="70">
        <v>2950</v>
      </c>
      <c r="E282" s="30" t="s">
        <v>5805</v>
      </c>
    </row>
    <row r="283" spans="1:5" x14ac:dyDescent="0.2">
      <c r="A283" s="5" t="s">
        <v>2967</v>
      </c>
      <c r="B283" s="39" t="s">
        <v>357</v>
      </c>
      <c r="C283" s="70">
        <v>2750</v>
      </c>
      <c r="E283" s="30" t="s">
        <v>5805</v>
      </c>
    </row>
    <row r="284" spans="1:5" x14ac:dyDescent="0.2">
      <c r="A284" s="7" t="s">
        <v>2968</v>
      </c>
      <c r="B284" s="45" t="s">
        <v>358</v>
      </c>
      <c r="C284" s="72">
        <v>3950</v>
      </c>
      <c r="E284" s="30" t="s">
        <v>5805</v>
      </c>
    </row>
    <row r="285" spans="1:5" x14ac:dyDescent="0.2">
      <c r="A285" s="3" t="s">
        <v>5</v>
      </c>
      <c r="B285" s="34"/>
      <c r="C285" s="68"/>
      <c r="E285" s="30" t="s">
        <v>5807</v>
      </c>
    </row>
    <row r="286" spans="1:5" x14ac:dyDescent="0.2">
      <c r="A286" s="4" t="s">
        <v>2969</v>
      </c>
      <c r="B286" s="44" t="s">
        <v>359</v>
      </c>
      <c r="C286" s="69">
        <v>1000</v>
      </c>
      <c r="E286" s="30" t="s">
        <v>5807</v>
      </c>
    </row>
    <row r="287" spans="1:5" x14ac:dyDescent="0.2">
      <c r="A287" s="5" t="s">
        <v>2970</v>
      </c>
      <c r="B287" s="39" t="s">
        <v>360</v>
      </c>
      <c r="C287" s="70">
        <v>700</v>
      </c>
      <c r="E287" s="30" t="s">
        <v>5807</v>
      </c>
    </row>
    <row r="288" spans="1:5" x14ac:dyDescent="0.2">
      <c r="A288" s="5" t="s">
        <v>2971</v>
      </c>
      <c r="B288" s="39" t="s">
        <v>361</v>
      </c>
      <c r="C288" s="70">
        <v>1000</v>
      </c>
      <c r="E288" s="30" t="s">
        <v>5807</v>
      </c>
    </row>
    <row r="289" spans="1:5" x14ac:dyDescent="0.2">
      <c r="A289" s="5" t="s">
        <v>2972</v>
      </c>
      <c r="B289" s="39" t="s">
        <v>362</v>
      </c>
      <c r="C289" s="70">
        <v>5000</v>
      </c>
      <c r="E289" s="30" t="s">
        <v>5807</v>
      </c>
    </row>
    <row r="290" spans="1:5" x14ac:dyDescent="0.2">
      <c r="A290" s="5" t="s">
        <v>2973</v>
      </c>
      <c r="B290" s="39" t="s">
        <v>363</v>
      </c>
      <c r="C290" s="70">
        <v>250</v>
      </c>
      <c r="E290" s="30" t="s">
        <v>5807</v>
      </c>
    </row>
    <row r="291" spans="1:5" x14ac:dyDescent="0.2">
      <c r="A291" s="5" t="s">
        <v>2974</v>
      </c>
      <c r="B291" s="36" t="s">
        <v>364</v>
      </c>
      <c r="C291" s="70">
        <v>2000</v>
      </c>
      <c r="E291" s="30" t="s">
        <v>5807</v>
      </c>
    </row>
    <row r="292" spans="1:5" x14ac:dyDescent="0.2">
      <c r="A292" s="5" t="s">
        <v>2975</v>
      </c>
      <c r="B292" s="39" t="s">
        <v>365</v>
      </c>
      <c r="C292" s="70">
        <v>2000</v>
      </c>
      <c r="E292" s="30" t="s">
        <v>5807</v>
      </c>
    </row>
    <row r="293" spans="1:5" x14ac:dyDescent="0.2">
      <c r="A293" s="5" t="s">
        <v>2976</v>
      </c>
      <c r="B293" s="39" t="s">
        <v>366</v>
      </c>
      <c r="C293" s="70">
        <v>900</v>
      </c>
      <c r="E293" s="30" t="s">
        <v>5807</v>
      </c>
    </row>
    <row r="294" spans="1:5" x14ac:dyDescent="0.2">
      <c r="A294" s="5" t="s">
        <v>2977</v>
      </c>
      <c r="B294" s="36" t="s">
        <v>367</v>
      </c>
      <c r="C294" s="70">
        <v>700</v>
      </c>
      <c r="E294" s="30" t="s">
        <v>5807</v>
      </c>
    </row>
    <row r="295" spans="1:5" ht="25.5" x14ac:dyDescent="0.2">
      <c r="A295" s="5" t="s">
        <v>2978</v>
      </c>
      <c r="B295" s="39" t="s">
        <v>368</v>
      </c>
      <c r="C295" s="70">
        <v>1100</v>
      </c>
      <c r="E295" s="30" t="s">
        <v>5807</v>
      </c>
    </row>
    <row r="296" spans="1:5" x14ac:dyDescent="0.2">
      <c r="A296" s="6" t="s">
        <v>2979</v>
      </c>
      <c r="B296" s="36" t="s">
        <v>369</v>
      </c>
      <c r="C296" s="70">
        <v>2500</v>
      </c>
      <c r="E296" s="30" t="s">
        <v>5807</v>
      </c>
    </row>
    <row r="297" spans="1:5" x14ac:dyDescent="0.2">
      <c r="A297" s="5" t="s">
        <v>2980</v>
      </c>
      <c r="B297" s="39" t="s">
        <v>370</v>
      </c>
      <c r="C297" s="70">
        <v>2000</v>
      </c>
      <c r="E297" s="30" t="s">
        <v>5807</v>
      </c>
    </row>
    <row r="298" spans="1:5" x14ac:dyDescent="0.2">
      <c r="A298" s="5" t="s">
        <v>2981</v>
      </c>
      <c r="B298" s="39" t="s">
        <v>371</v>
      </c>
      <c r="C298" s="70">
        <v>2000</v>
      </c>
      <c r="E298" s="30" t="s">
        <v>5807</v>
      </c>
    </row>
    <row r="299" spans="1:5" x14ac:dyDescent="0.2">
      <c r="A299" s="5" t="s">
        <v>2982</v>
      </c>
      <c r="B299" s="39" t="s">
        <v>372</v>
      </c>
      <c r="C299" s="70">
        <v>2000</v>
      </c>
      <c r="E299" s="30" t="s">
        <v>5807</v>
      </c>
    </row>
    <row r="300" spans="1:5" x14ac:dyDescent="0.2">
      <c r="A300" s="5" t="s">
        <v>2983</v>
      </c>
      <c r="B300" s="39" t="s">
        <v>373</v>
      </c>
      <c r="C300" s="70">
        <v>2000</v>
      </c>
      <c r="E300" s="30" t="s">
        <v>5807</v>
      </c>
    </row>
    <row r="301" spans="1:5" x14ac:dyDescent="0.2">
      <c r="A301" s="5" t="s">
        <v>2984</v>
      </c>
      <c r="B301" s="39" t="s">
        <v>374</v>
      </c>
      <c r="C301" s="70">
        <v>2000</v>
      </c>
      <c r="E301" s="30" t="s">
        <v>5807</v>
      </c>
    </row>
    <row r="302" spans="1:5" x14ac:dyDescent="0.2">
      <c r="A302" s="5" t="s">
        <v>2985</v>
      </c>
      <c r="B302" s="39" t="s">
        <v>375</v>
      </c>
      <c r="C302" s="70">
        <v>2000</v>
      </c>
      <c r="E302" s="30" t="s">
        <v>5807</v>
      </c>
    </row>
    <row r="303" spans="1:5" x14ac:dyDescent="0.2">
      <c r="A303" s="5" t="s">
        <v>2986</v>
      </c>
      <c r="B303" s="39" t="s">
        <v>376</v>
      </c>
      <c r="C303" s="70">
        <v>2000</v>
      </c>
      <c r="E303" s="30" t="s">
        <v>5807</v>
      </c>
    </row>
    <row r="304" spans="1:5" x14ac:dyDescent="0.2">
      <c r="A304" s="5" t="s">
        <v>2987</v>
      </c>
      <c r="B304" s="39" t="s">
        <v>377</v>
      </c>
      <c r="C304" s="70">
        <v>2000</v>
      </c>
      <c r="E304" s="30" t="s">
        <v>5807</v>
      </c>
    </row>
    <row r="305" spans="1:5" x14ac:dyDescent="0.2">
      <c r="A305" s="5" t="s">
        <v>2988</v>
      </c>
      <c r="B305" s="39" t="s">
        <v>378</v>
      </c>
      <c r="C305" s="70">
        <v>2000</v>
      </c>
      <c r="E305" s="30" t="s">
        <v>5807</v>
      </c>
    </row>
    <row r="306" spans="1:5" x14ac:dyDescent="0.2">
      <c r="A306" s="5" t="s">
        <v>2989</v>
      </c>
      <c r="B306" s="39" t="s">
        <v>379</v>
      </c>
      <c r="C306" s="70">
        <v>2200</v>
      </c>
      <c r="E306" s="30" t="s">
        <v>5807</v>
      </c>
    </row>
    <row r="307" spans="1:5" x14ac:dyDescent="0.2">
      <c r="A307" s="5" t="s">
        <v>2990</v>
      </c>
      <c r="B307" s="39" t="s">
        <v>380</v>
      </c>
      <c r="C307" s="70">
        <v>2000</v>
      </c>
      <c r="E307" s="30" t="s">
        <v>5807</v>
      </c>
    </row>
    <row r="308" spans="1:5" x14ac:dyDescent="0.2">
      <c r="A308" s="3" t="s">
        <v>381</v>
      </c>
      <c r="B308" s="34"/>
      <c r="C308" s="68"/>
      <c r="E308" s="30" t="s">
        <v>5805</v>
      </c>
    </row>
    <row r="309" spans="1:5" x14ac:dyDescent="0.2">
      <c r="A309" s="4" t="s">
        <v>2991</v>
      </c>
      <c r="B309" s="46" t="s">
        <v>382</v>
      </c>
      <c r="C309" s="69">
        <v>600</v>
      </c>
      <c r="E309" s="30" t="s">
        <v>5805</v>
      </c>
    </row>
    <row r="310" spans="1:5" x14ac:dyDescent="0.2">
      <c r="A310" s="5" t="s">
        <v>2992</v>
      </c>
      <c r="B310" s="39" t="s">
        <v>383</v>
      </c>
      <c r="C310" s="70">
        <v>1550</v>
      </c>
      <c r="E310" s="30" t="s">
        <v>5805</v>
      </c>
    </row>
    <row r="311" spans="1:5" x14ac:dyDescent="0.2">
      <c r="A311" s="5" t="s">
        <v>2993</v>
      </c>
      <c r="B311" s="39" t="s">
        <v>384</v>
      </c>
      <c r="C311" s="70">
        <v>800</v>
      </c>
      <c r="E311" s="30" t="s">
        <v>5805</v>
      </c>
    </row>
    <row r="312" spans="1:5" x14ac:dyDescent="0.2">
      <c r="A312" s="5" t="s">
        <v>2994</v>
      </c>
      <c r="B312" s="39" t="s">
        <v>385</v>
      </c>
      <c r="C312" s="70">
        <v>1350</v>
      </c>
      <c r="E312" s="30" t="s">
        <v>5805</v>
      </c>
    </row>
    <row r="313" spans="1:5" x14ac:dyDescent="0.2">
      <c r="A313" s="5" t="s">
        <v>2995</v>
      </c>
      <c r="B313" s="39" t="s">
        <v>386</v>
      </c>
      <c r="C313" s="70">
        <v>920</v>
      </c>
      <c r="E313" s="30" t="s">
        <v>5805</v>
      </c>
    </row>
    <row r="314" spans="1:5" x14ac:dyDescent="0.2">
      <c r="A314" s="5" t="s">
        <v>2996</v>
      </c>
      <c r="B314" s="39" t="s">
        <v>387</v>
      </c>
      <c r="C314" s="70">
        <v>1200</v>
      </c>
      <c r="E314" s="30" t="s">
        <v>5805</v>
      </c>
    </row>
    <row r="315" spans="1:5" x14ac:dyDescent="0.2">
      <c r="A315" s="5" t="s">
        <v>2997</v>
      </c>
      <c r="B315" s="39" t="s">
        <v>388</v>
      </c>
      <c r="C315" s="70">
        <v>300</v>
      </c>
      <c r="E315" s="30" t="s">
        <v>5805</v>
      </c>
    </row>
    <row r="316" spans="1:5" x14ac:dyDescent="0.2">
      <c r="A316" s="5" t="s">
        <v>2998</v>
      </c>
      <c r="B316" s="39" t="s">
        <v>389</v>
      </c>
      <c r="C316" s="70">
        <v>900</v>
      </c>
      <c r="E316" s="30" t="s">
        <v>5805</v>
      </c>
    </row>
    <row r="317" spans="1:5" x14ac:dyDescent="0.2">
      <c r="A317" s="5" t="s">
        <v>2999</v>
      </c>
      <c r="B317" s="39" t="s">
        <v>390</v>
      </c>
      <c r="C317" s="70">
        <v>900</v>
      </c>
      <c r="E317" s="30" t="s">
        <v>5805</v>
      </c>
    </row>
    <row r="318" spans="1:5" x14ac:dyDescent="0.2">
      <c r="A318" s="5" t="s">
        <v>3000</v>
      </c>
      <c r="B318" s="39" t="s">
        <v>391</v>
      </c>
      <c r="C318" s="70">
        <v>650</v>
      </c>
      <c r="E318" s="30" t="s">
        <v>5805</v>
      </c>
    </row>
    <row r="319" spans="1:5" x14ac:dyDescent="0.2">
      <c r="A319" s="5" t="s">
        <v>3001</v>
      </c>
      <c r="B319" s="38" t="s">
        <v>392</v>
      </c>
      <c r="C319" s="70">
        <v>1700</v>
      </c>
      <c r="E319" s="30" t="s">
        <v>5805</v>
      </c>
    </row>
    <row r="320" spans="1:5" x14ac:dyDescent="0.2">
      <c r="A320" s="5" t="s">
        <v>3002</v>
      </c>
      <c r="B320" s="39" t="s">
        <v>393</v>
      </c>
      <c r="C320" s="70">
        <v>500</v>
      </c>
      <c r="E320" s="30" t="s">
        <v>5805</v>
      </c>
    </row>
    <row r="321" spans="1:5" x14ac:dyDescent="0.2">
      <c r="A321" s="5" t="s">
        <v>3003</v>
      </c>
      <c r="B321" s="39" t="s">
        <v>394</v>
      </c>
      <c r="C321" s="70">
        <v>1050</v>
      </c>
      <c r="E321" s="30" t="s">
        <v>5805</v>
      </c>
    </row>
    <row r="322" spans="1:5" x14ac:dyDescent="0.2">
      <c r="A322" s="5" t="s">
        <v>3004</v>
      </c>
      <c r="B322" s="39" t="s">
        <v>395</v>
      </c>
      <c r="C322" s="70">
        <v>550</v>
      </c>
      <c r="E322" s="30" t="s">
        <v>5805</v>
      </c>
    </row>
    <row r="323" spans="1:5" x14ac:dyDescent="0.2">
      <c r="A323" s="5" t="s">
        <v>3005</v>
      </c>
      <c r="B323" s="39" t="s">
        <v>396</v>
      </c>
      <c r="C323" s="70">
        <v>800</v>
      </c>
      <c r="E323" s="30" t="s">
        <v>5805</v>
      </c>
    </row>
    <row r="324" spans="1:5" x14ac:dyDescent="0.2">
      <c r="A324" s="5" t="s">
        <v>3006</v>
      </c>
      <c r="B324" s="39" t="s">
        <v>397</v>
      </c>
      <c r="C324" s="70">
        <v>350</v>
      </c>
      <c r="E324" s="30" t="s">
        <v>5805</v>
      </c>
    </row>
    <row r="325" spans="1:5" x14ac:dyDescent="0.2">
      <c r="A325" s="5" t="s">
        <v>3007</v>
      </c>
      <c r="B325" s="39" t="s">
        <v>398</v>
      </c>
      <c r="C325" s="70">
        <v>350</v>
      </c>
      <c r="E325" s="30" t="s">
        <v>5805</v>
      </c>
    </row>
    <row r="326" spans="1:5" x14ac:dyDescent="0.2">
      <c r="A326" s="5" t="s">
        <v>3008</v>
      </c>
      <c r="B326" s="39" t="s">
        <v>399</v>
      </c>
      <c r="C326" s="70">
        <v>770</v>
      </c>
      <c r="E326" s="30" t="s">
        <v>5805</v>
      </c>
    </row>
    <row r="327" spans="1:5" x14ac:dyDescent="0.2">
      <c r="A327" s="5" t="s">
        <v>3009</v>
      </c>
      <c r="B327" s="39" t="s">
        <v>400</v>
      </c>
      <c r="C327" s="70">
        <v>390</v>
      </c>
      <c r="E327" s="30" t="s">
        <v>5805</v>
      </c>
    </row>
    <row r="328" spans="1:5" x14ac:dyDescent="0.2">
      <c r="A328" s="5" t="s">
        <v>3010</v>
      </c>
      <c r="B328" s="39" t="s">
        <v>401</v>
      </c>
      <c r="C328" s="70">
        <v>350</v>
      </c>
      <c r="E328" s="30" t="s">
        <v>5805</v>
      </c>
    </row>
    <row r="329" spans="1:5" x14ac:dyDescent="0.2">
      <c r="A329" s="5" t="s">
        <v>3011</v>
      </c>
      <c r="B329" s="39" t="s">
        <v>402</v>
      </c>
      <c r="C329" s="70">
        <v>1220</v>
      </c>
      <c r="E329" s="30" t="s">
        <v>5805</v>
      </c>
    </row>
    <row r="330" spans="1:5" x14ac:dyDescent="0.2">
      <c r="A330" s="5" t="s">
        <v>3012</v>
      </c>
      <c r="B330" s="39" t="s">
        <v>403</v>
      </c>
      <c r="C330" s="70">
        <v>1100</v>
      </c>
      <c r="E330" s="30" t="s">
        <v>5805</v>
      </c>
    </row>
    <row r="331" spans="1:5" x14ac:dyDescent="0.2">
      <c r="A331" s="5" t="s">
        <v>3013</v>
      </c>
      <c r="B331" s="39" t="s">
        <v>404</v>
      </c>
      <c r="C331" s="70">
        <v>600</v>
      </c>
      <c r="E331" s="30" t="s">
        <v>5805</v>
      </c>
    </row>
    <row r="332" spans="1:5" x14ac:dyDescent="0.2">
      <c r="A332" s="5" t="s">
        <v>3014</v>
      </c>
      <c r="B332" s="39" t="s">
        <v>405</v>
      </c>
      <c r="C332" s="70">
        <v>460</v>
      </c>
      <c r="E332" s="30" t="s">
        <v>5805</v>
      </c>
    </row>
    <row r="333" spans="1:5" x14ac:dyDescent="0.2">
      <c r="A333" s="5" t="s">
        <v>3015</v>
      </c>
      <c r="B333" s="39" t="s">
        <v>406</v>
      </c>
      <c r="C333" s="70">
        <v>600</v>
      </c>
      <c r="E333" s="30" t="s">
        <v>5805</v>
      </c>
    </row>
    <row r="334" spans="1:5" x14ac:dyDescent="0.2">
      <c r="A334" s="5" t="s">
        <v>3016</v>
      </c>
      <c r="B334" s="39" t="s">
        <v>407</v>
      </c>
      <c r="C334" s="70">
        <v>700</v>
      </c>
      <c r="E334" s="30" t="s">
        <v>5805</v>
      </c>
    </row>
    <row r="335" spans="1:5" x14ac:dyDescent="0.2">
      <c r="A335" s="6" t="s">
        <v>5876</v>
      </c>
      <c r="B335" s="39" t="s">
        <v>5877</v>
      </c>
      <c r="C335" s="70">
        <v>900</v>
      </c>
      <c r="E335" s="30" t="s">
        <v>5805</v>
      </c>
    </row>
    <row r="336" spans="1:5" x14ac:dyDescent="0.2">
      <c r="A336" s="5" t="s">
        <v>3017</v>
      </c>
      <c r="B336" s="39" t="s">
        <v>408</v>
      </c>
      <c r="C336" s="70">
        <v>350</v>
      </c>
      <c r="E336" s="30" t="s">
        <v>5805</v>
      </c>
    </row>
    <row r="337" spans="1:6" x14ac:dyDescent="0.2">
      <c r="A337" s="5" t="s">
        <v>3018</v>
      </c>
      <c r="B337" s="39" t="s">
        <v>409</v>
      </c>
      <c r="C337" s="70">
        <v>400</v>
      </c>
      <c r="E337" s="30" t="s">
        <v>5805</v>
      </c>
    </row>
    <row r="338" spans="1:6" x14ac:dyDescent="0.2">
      <c r="A338" s="5" t="s">
        <v>3019</v>
      </c>
      <c r="B338" s="39" t="s">
        <v>410</v>
      </c>
      <c r="C338" s="70">
        <v>1700</v>
      </c>
      <c r="E338" s="30" t="s">
        <v>5805</v>
      </c>
    </row>
    <row r="339" spans="1:6" x14ac:dyDescent="0.2">
      <c r="A339" s="5" t="s">
        <v>3020</v>
      </c>
      <c r="B339" s="39" t="s">
        <v>411</v>
      </c>
      <c r="C339" s="70">
        <v>650</v>
      </c>
      <c r="E339" s="30" t="s">
        <v>5805</v>
      </c>
    </row>
    <row r="340" spans="1:6" x14ac:dyDescent="0.2">
      <c r="A340" s="5" t="s">
        <v>3021</v>
      </c>
      <c r="B340" s="39" t="s">
        <v>412</v>
      </c>
      <c r="C340" s="70">
        <v>530</v>
      </c>
      <c r="E340" s="30" t="s">
        <v>5805</v>
      </c>
    </row>
    <row r="341" spans="1:6" x14ac:dyDescent="0.2">
      <c r="A341" s="5" t="s">
        <v>3022</v>
      </c>
      <c r="B341" s="37" t="s">
        <v>413</v>
      </c>
      <c r="C341" s="71">
        <v>600</v>
      </c>
      <c r="E341" s="30" t="s">
        <v>5805</v>
      </c>
    </row>
    <row r="342" spans="1:6" x14ac:dyDescent="0.2">
      <c r="A342" s="5" t="s">
        <v>3023</v>
      </c>
      <c r="B342" s="38" t="s">
        <v>414</v>
      </c>
      <c r="C342" s="71">
        <v>630</v>
      </c>
      <c r="E342" s="30" t="s">
        <v>5805</v>
      </c>
    </row>
    <row r="343" spans="1:6" ht="25.5" x14ac:dyDescent="0.2">
      <c r="A343" s="5" t="s">
        <v>3024</v>
      </c>
      <c r="B343" s="38" t="s">
        <v>415</v>
      </c>
      <c r="C343" s="71">
        <v>750</v>
      </c>
      <c r="E343" s="30" t="s">
        <v>5805</v>
      </c>
    </row>
    <row r="344" spans="1:6" x14ac:dyDescent="0.2">
      <c r="A344" s="5" t="s">
        <v>3025</v>
      </c>
      <c r="B344" s="38" t="s">
        <v>416</v>
      </c>
      <c r="C344" s="71">
        <v>1100</v>
      </c>
      <c r="E344" s="30" t="s">
        <v>5805</v>
      </c>
    </row>
    <row r="345" spans="1:6" x14ac:dyDescent="0.2">
      <c r="A345" s="5" t="s">
        <v>3026</v>
      </c>
      <c r="B345" s="38" t="s">
        <v>417</v>
      </c>
      <c r="C345" s="71">
        <v>1800</v>
      </c>
      <c r="E345" s="30" t="s">
        <v>5805</v>
      </c>
    </row>
    <row r="346" spans="1:6" x14ac:dyDescent="0.2">
      <c r="A346" s="5" t="s">
        <v>3027</v>
      </c>
      <c r="B346" s="38" t="s">
        <v>418</v>
      </c>
      <c r="C346" s="71">
        <v>1100</v>
      </c>
      <c r="E346" s="30" t="s">
        <v>5805</v>
      </c>
    </row>
    <row r="347" spans="1:6" x14ac:dyDescent="0.2">
      <c r="A347" s="5" t="s">
        <v>3028</v>
      </c>
      <c r="B347" s="38" t="s">
        <v>419</v>
      </c>
      <c r="C347" s="71">
        <v>1440</v>
      </c>
      <c r="E347" s="30" t="s">
        <v>5805</v>
      </c>
    </row>
    <row r="348" spans="1:6" x14ac:dyDescent="0.2">
      <c r="A348" s="7" t="s">
        <v>3029</v>
      </c>
      <c r="B348" s="40" t="s">
        <v>420</v>
      </c>
      <c r="C348" s="72">
        <v>420</v>
      </c>
      <c r="E348" s="30" t="s">
        <v>5805</v>
      </c>
    </row>
    <row r="349" spans="1:6" x14ac:dyDescent="0.2">
      <c r="A349" s="3" t="s">
        <v>6</v>
      </c>
      <c r="B349" s="34"/>
      <c r="C349" s="68"/>
      <c r="E349" s="30" t="s">
        <v>5811</v>
      </c>
    </row>
    <row r="350" spans="1:6" x14ac:dyDescent="0.2">
      <c r="A350" s="4" t="s">
        <v>3030</v>
      </c>
      <c r="B350" s="46" t="s">
        <v>421</v>
      </c>
      <c r="C350" s="69">
        <v>1120</v>
      </c>
      <c r="E350" s="30" t="s">
        <v>5811</v>
      </c>
    </row>
    <row r="351" spans="1:6" x14ac:dyDescent="0.2">
      <c r="A351" s="5" t="s">
        <v>5973</v>
      </c>
      <c r="B351" s="46" t="s">
        <v>5974</v>
      </c>
      <c r="C351" s="69">
        <v>460</v>
      </c>
      <c r="E351" s="30" t="s">
        <v>5811</v>
      </c>
      <c r="F351" s="367" t="s">
        <v>5975</v>
      </c>
    </row>
    <row r="352" spans="1:6" x14ac:dyDescent="0.2">
      <c r="A352" s="5" t="s">
        <v>3031</v>
      </c>
      <c r="B352" s="38" t="s">
        <v>422</v>
      </c>
      <c r="C352" s="70">
        <v>350</v>
      </c>
      <c r="E352" s="30" t="s">
        <v>5811</v>
      </c>
    </row>
    <row r="353" spans="1:6" x14ac:dyDescent="0.2">
      <c r="A353" s="5" t="s">
        <v>3032</v>
      </c>
      <c r="B353" s="38" t="s">
        <v>423</v>
      </c>
      <c r="C353" s="70">
        <v>200</v>
      </c>
      <c r="E353" s="30" t="s">
        <v>5811</v>
      </c>
    </row>
    <row r="354" spans="1:6" x14ac:dyDescent="0.2">
      <c r="A354" s="5" t="s">
        <v>3033</v>
      </c>
      <c r="B354" s="38" t="s">
        <v>424</v>
      </c>
      <c r="C354" s="70">
        <v>340</v>
      </c>
      <c r="E354" s="30" t="s">
        <v>5811</v>
      </c>
    </row>
    <row r="355" spans="1:6" x14ac:dyDescent="0.2">
      <c r="A355" s="5" t="s">
        <v>3034</v>
      </c>
      <c r="B355" s="38" t="s">
        <v>425</v>
      </c>
      <c r="C355" s="70">
        <v>350</v>
      </c>
      <c r="E355" s="30" t="s">
        <v>5811</v>
      </c>
    </row>
    <row r="356" spans="1:6" x14ac:dyDescent="0.2">
      <c r="A356" s="5" t="s">
        <v>3035</v>
      </c>
      <c r="B356" s="38" t="s">
        <v>426</v>
      </c>
      <c r="C356" s="70">
        <v>800</v>
      </c>
      <c r="E356" s="30" t="s">
        <v>5811</v>
      </c>
    </row>
    <row r="357" spans="1:6" x14ac:dyDescent="0.2">
      <c r="A357" s="5" t="s">
        <v>3036</v>
      </c>
      <c r="B357" s="38" t="s">
        <v>427</v>
      </c>
      <c r="C357" s="70">
        <v>200</v>
      </c>
      <c r="E357" s="30" t="s">
        <v>5811</v>
      </c>
    </row>
    <row r="358" spans="1:6" x14ac:dyDescent="0.2">
      <c r="A358" s="5" t="s">
        <v>3037</v>
      </c>
      <c r="B358" s="38" t="s">
        <v>428</v>
      </c>
      <c r="C358" s="70">
        <v>500</v>
      </c>
      <c r="E358" s="30" t="s">
        <v>5811</v>
      </c>
    </row>
    <row r="359" spans="1:6" x14ac:dyDescent="0.2">
      <c r="A359" s="5" t="s">
        <v>3038</v>
      </c>
      <c r="B359" s="38" t="s">
        <v>429</v>
      </c>
      <c r="C359" s="70">
        <v>550</v>
      </c>
      <c r="E359" s="30" t="s">
        <v>5811</v>
      </c>
    </row>
    <row r="360" spans="1:6" x14ac:dyDescent="0.2">
      <c r="A360" s="5" t="s">
        <v>3039</v>
      </c>
      <c r="B360" s="38" t="s">
        <v>430</v>
      </c>
      <c r="C360" s="70">
        <v>700</v>
      </c>
      <c r="E360" s="30" t="s">
        <v>5811</v>
      </c>
    </row>
    <row r="361" spans="1:6" x14ac:dyDescent="0.2">
      <c r="A361" s="5" t="s">
        <v>3040</v>
      </c>
      <c r="B361" s="38" t="s">
        <v>431</v>
      </c>
      <c r="C361" s="70">
        <v>500</v>
      </c>
      <c r="E361" s="30" t="s">
        <v>5811</v>
      </c>
    </row>
    <row r="362" spans="1:6" x14ac:dyDescent="0.2">
      <c r="A362" s="6" t="s">
        <v>5976</v>
      </c>
      <c r="B362" s="38" t="s">
        <v>5977</v>
      </c>
      <c r="C362" s="70">
        <v>250</v>
      </c>
      <c r="E362" s="30" t="s">
        <v>5811</v>
      </c>
      <c r="F362" s="367" t="s">
        <v>5975</v>
      </c>
    </row>
    <row r="363" spans="1:6" x14ac:dyDescent="0.2">
      <c r="A363" s="5" t="s">
        <v>3041</v>
      </c>
      <c r="B363" s="38" t="s">
        <v>432</v>
      </c>
      <c r="C363" s="70">
        <v>1000</v>
      </c>
      <c r="E363" s="30" t="s">
        <v>5811</v>
      </c>
    </row>
    <row r="364" spans="1:6" x14ac:dyDescent="0.2">
      <c r="A364" s="5" t="s">
        <v>3042</v>
      </c>
      <c r="B364" s="38" t="s">
        <v>433</v>
      </c>
      <c r="C364" s="70">
        <v>450</v>
      </c>
      <c r="E364" s="30" t="s">
        <v>5811</v>
      </c>
    </row>
    <row r="365" spans="1:6" x14ac:dyDescent="0.2">
      <c r="A365" s="5" t="s">
        <v>3043</v>
      </c>
      <c r="B365" s="38" t="s">
        <v>434</v>
      </c>
      <c r="C365" s="70">
        <v>1000</v>
      </c>
      <c r="E365" s="30" t="s">
        <v>5811</v>
      </c>
    </row>
    <row r="366" spans="1:6" x14ac:dyDescent="0.2">
      <c r="A366" s="5" t="s">
        <v>3044</v>
      </c>
      <c r="B366" s="38" t="s">
        <v>435</v>
      </c>
      <c r="C366" s="70">
        <v>450</v>
      </c>
      <c r="E366" s="30" t="s">
        <v>5811</v>
      </c>
    </row>
    <row r="367" spans="1:6" x14ac:dyDescent="0.2">
      <c r="A367" s="5" t="s">
        <v>3045</v>
      </c>
      <c r="B367" s="38" t="s">
        <v>436</v>
      </c>
      <c r="C367" s="70">
        <v>450</v>
      </c>
      <c r="E367" s="30" t="s">
        <v>5811</v>
      </c>
    </row>
    <row r="368" spans="1:6" x14ac:dyDescent="0.2">
      <c r="A368" s="5" t="s">
        <v>3046</v>
      </c>
      <c r="B368" s="38" t="s">
        <v>437</v>
      </c>
      <c r="C368" s="70">
        <v>1500</v>
      </c>
      <c r="E368" s="30" t="s">
        <v>5811</v>
      </c>
    </row>
    <row r="369" spans="1:6" x14ac:dyDescent="0.2">
      <c r="A369" s="5" t="s">
        <v>3047</v>
      </c>
      <c r="B369" s="38" t="s">
        <v>438</v>
      </c>
      <c r="C369" s="70">
        <v>850</v>
      </c>
      <c r="E369" s="30" t="s">
        <v>5811</v>
      </c>
    </row>
    <row r="370" spans="1:6" x14ac:dyDescent="0.2">
      <c r="A370" s="5" t="s">
        <v>3048</v>
      </c>
      <c r="B370" s="38" t="s">
        <v>439</v>
      </c>
      <c r="C370" s="70">
        <v>150</v>
      </c>
      <c r="E370" s="30" t="s">
        <v>5811</v>
      </c>
    </row>
    <row r="371" spans="1:6" x14ac:dyDescent="0.2">
      <c r="A371" s="5" t="s">
        <v>3049</v>
      </c>
      <c r="B371" s="38" t="s">
        <v>440</v>
      </c>
      <c r="C371" s="70">
        <v>500</v>
      </c>
      <c r="E371" s="30" t="s">
        <v>5811</v>
      </c>
    </row>
    <row r="372" spans="1:6" x14ac:dyDescent="0.2">
      <c r="A372" s="5" t="s">
        <v>3050</v>
      </c>
      <c r="B372" s="38" t="s">
        <v>441</v>
      </c>
      <c r="C372" s="70">
        <v>500</v>
      </c>
      <c r="E372" s="30" t="s">
        <v>5811</v>
      </c>
    </row>
    <row r="373" spans="1:6" x14ac:dyDescent="0.2">
      <c r="A373" s="5" t="s">
        <v>3051</v>
      </c>
      <c r="B373" s="38" t="s">
        <v>442</v>
      </c>
      <c r="C373" s="70">
        <v>130</v>
      </c>
      <c r="E373" s="30" t="s">
        <v>5811</v>
      </c>
    </row>
    <row r="374" spans="1:6" x14ac:dyDescent="0.2">
      <c r="A374" s="5" t="s">
        <v>3052</v>
      </c>
      <c r="B374" s="38" t="s">
        <v>443</v>
      </c>
      <c r="C374" s="70">
        <v>950</v>
      </c>
      <c r="E374" s="30" t="s">
        <v>5811</v>
      </c>
    </row>
    <row r="375" spans="1:6" x14ac:dyDescent="0.2">
      <c r="A375" s="5" t="s">
        <v>3053</v>
      </c>
      <c r="B375" s="38" t="s">
        <v>444</v>
      </c>
      <c r="C375" s="70">
        <v>700</v>
      </c>
      <c r="E375" s="30" t="s">
        <v>5811</v>
      </c>
    </row>
    <row r="376" spans="1:6" x14ac:dyDescent="0.2">
      <c r="A376" s="5" t="s">
        <v>3054</v>
      </c>
      <c r="B376" s="38" t="s">
        <v>445</v>
      </c>
      <c r="C376" s="70">
        <v>650</v>
      </c>
      <c r="E376" s="30" t="s">
        <v>5811</v>
      </c>
    </row>
    <row r="377" spans="1:6" x14ac:dyDescent="0.2">
      <c r="A377" s="5" t="s">
        <v>3055</v>
      </c>
      <c r="B377" s="38" t="s">
        <v>446</v>
      </c>
      <c r="C377" s="70">
        <v>1500</v>
      </c>
      <c r="E377" s="30" t="s">
        <v>5811</v>
      </c>
    </row>
    <row r="378" spans="1:6" x14ac:dyDescent="0.2">
      <c r="A378" s="5" t="s">
        <v>3056</v>
      </c>
      <c r="B378" s="38" t="s">
        <v>447</v>
      </c>
      <c r="C378" s="70">
        <v>250</v>
      </c>
      <c r="E378" s="30" t="s">
        <v>5811</v>
      </c>
    </row>
    <row r="379" spans="1:6" x14ac:dyDescent="0.2">
      <c r="A379" s="5" t="s">
        <v>3057</v>
      </c>
      <c r="B379" s="38" t="s">
        <v>448</v>
      </c>
      <c r="C379" s="70">
        <v>500</v>
      </c>
      <c r="E379" s="30" t="s">
        <v>5811</v>
      </c>
    </row>
    <row r="380" spans="1:6" x14ac:dyDescent="0.2">
      <c r="A380" s="6" t="s">
        <v>5978</v>
      </c>
      <c r="B380" s="38" t="s">
        <v>5979</v>
      </c>
      <c r="C380" s="70">
        <v>350</v>
      </c>
      <c r="E380" s="30" t="s">
        <v>5811</v>
      </c>
      <c r="F380" s="367" t="s">
        <v>5975</v>
      </c>
    </row>
    <row r="381" spans="1:6" x14ac:dyDescent="0.2">
      <c r="A381" s="5" t="s">
        <v>3058</v>
      </c>
      <c r="B381" s="38" t="s">
        <v>449</v>
      </c>
      <c r="C381" s="70">
        <v>1500</v>
      </c>
      <c r="E381" s="30" t="s">
        <v>5811</v>
      </c>
    </row>
    <row r="382" spans="1:6" x14ac:dyDescent="0.2">
      <c r="A382" s="5" t="s">
        <v>3059</v>
      </c>
      <c r="B382" s="38" t="s">
        <v>450</v>
      </c>
      <c r="C382" s="70">
        <v>1900</v>
      </c>
      <c r="E382" s="30" t="s">
        <v>5811</v>
      </c>
    </row>
    <row r="383" spans="1:6" x14ac:dyDescent="0.2">
      <c r="A383" s="5" t="s">
        <v>3060</v>
      </c>
      <c r="B383" s="38" t="s">
        <v>451</v>
      </c>
      <c r="C383" s="70">
        <v>4000</v>
      </c>
      <c r="E383" s="30" t="s">
        <v>5811</v>
      </c>
    </row>
    <row r="384" spans="1:6" x14ac:dyDescent="0.2">
      <c r="A384" s="5" t="s">
        <v>3061</v>
      </c>
      <c r="B384" s="38" t="s">
        <v>452</v>
      </c>
      <c r="C384" s="70">
        <v>6000</v>
      </c>
      <c r="E384" s="30" t="s">
        <v>5811</v>
      </c>
    </row>
    <row r="385" spans="1:6" x14ac:dyDescent="0.2">
      <c r="A385" s="5" t="s">
        <v>3062</v>
      </c>
      <c r="B385" s="38" t="s">
        <v>453</v>
      </c>
      <c r="C385" s="70">
        <v>24000</v>
      </c>
      <c r="E385" s="30" t="s">
        <v>5811</v>
      </c>
    </row>
    <row r="386" spans="1:6" x14ac:dyDescent="0.2">
      <c r="A386" s="5" t="s">
        <v>3063</v>
      </c>
      <c r="B386" s="38" t="s">
        <v>454</v>
      </c>
      <c r="C386" s="70">
        <v>1500</v>
      </c>
      <c r="E386" s="30" t="s">
        <v>5811</v>
      </c>
    </row>
    <row r="387" spans="1:6" x14ac:dyDescent="0.2">
      <c r="A387" s="5" t="s">
        <v>3064</v>
      </c>
      <c r="B387" s="38" t="s">
        <v>455</v>
      </c>
      <c r="C387" s="70">
        <v>800</v>
      </c>
      <c r="E387" s="30" t="s">
        <v>5811</v>
      </c>
    </row>
    <row r="388" spans="1:6" x14ac:dyDescent="0.2">
      <c r="A388" s="5" t="s">
        <v>3065</v>
      </c>
      <c r="B388" s="38" t="s">
        <v>456</v>
      </c>
      <c r="C388" s="70">
        <v>1350</v>
      </c>
      <c r="E388" s="30" t="s">
        <v>5811</v>
      </c>
    </row>
    <row r="389" spans="1:6" x14ac:dyDescent="0.2">
      <c r="A389" s="5" t="s">
        <v>3066</v>
      </c>
      <c r="B389" s="38" t="s">
        <v>457</v>
      </c>
      <c r="C389" s="70">
        <v>800</v>
      </c>
      <c r="E389" s="30" t="s">
        <v>5811</v>
      </c>
    </row>
    <row r="390" spans="1:6" x14ac:dyDescent="0.2">
      <c r="A390" s="5" t="s">
        <v>3067</v>
      </c>
      <c r="B390" s="38" t="s">
        <v>458</v>
      </c>
      <c r="C390" s="70">
        <v>1500</v>
      </c>
      <c r="E390" s="30" t="s">
        <v>5811</v>
      </c>
    </row>
    <row r="391" spans="1:6" x14ac:dyDescent="0.2">
      <c r="A391" s="5" t="s">
        <v>3068</v>
      </c>
      <c r="B391" s="38" t="s">
        <v>459</v>
      </c>
      <c r="C391" s="70">
        <v>1500</v>
      </c>
      <c r="E391" s="30" t="s">
        <v>5811</v>
      </c>
    </row>
    <row r="392" spans="1:6" x14ac:dyDescent="0.2">
      <c r="A392" s="5" t="s">
        <v>3069</v>
      </c>
      <c r="B392" s="38" t="s">
        <v>460</v>
      </c>
      <c r="C392" s="70">
        <v>1500</v>
      </c>
      <c r="E392" s="30" t="s">
        <v>5811</v>
      </c>
    </row>
    <row r="393" spans="1:6" x14ac:dyDescent="0.2">
      <c r="A393" s="5" t="s">
        <v>3070</v>
      </c>
      <c r="B393" s="38" t="s">
        <v>461</v>
      </c>
      <c r="C393" s="70">
        <v>8000</v>
      </c>
      <c r="E393" s="30" t="s">
        <v>5811</v>
      </c>
    </row>
    <row r="394" spans="1:6" x14ac:dyDescent="0.2">
      <c r="A394" s="5" t="s">
        <v>3071</v>
      </c>
      <c r="B394" s="38" t="s">
        <v>462</v>
      </c>
      <c r="C394" s="70">
        <v>3000</v>
      </c>
      <c r="E394" s="30" t="s">
        <v>5811</v>
      </c>
    </row>
    <row r="395" spans="1:6" x14ac:dyDescent="0.2">
      <c r="A395" s="5" t="s">
        <v>3072</v>
      </c>
      <c r="B395" s="38" t="s">
        <v>463</v>
      </c>
      <c r="C395" s="70">
        <v>1000</v>
      </c>
      <c r="E395" s="30" t="s">
        <v>5811</v>
      </c>
    </row>
    <row r="396" spans="1:6" x14ac:dyDescent="0.2">
      <c r="A396" s="6" t="s">
        <v>5980</v>
      </c>
      <c r="B396" s="38" t="s">
        <v>5981</v>
      </c>
      <c r="C396" s="70">
        <v>150</v>
      </c>
      <c r="E396" s="30" t="s">
        <v>5811</v>
      </c>
      <c r="F396" s="367" t="s">
        <v>5975</v>
      </c>
    </row>
    <row r="397" spans="1:6" x14ac:dyDescent="0.2">
      <c r="A397" s="5" t="s">
        <v>5982</v>
      </c>
      <c r="B397" s="38" t="s">
        <v>5983</v>
      </c>
      <c r="C397" s="70">
        <v>500</v>
      </c>
      <c r="E397" s="30" t="s">
        <v>5811</v>
      </c>
      <c r="F397" s="367" t="s">
        <v>5975</v>
      </c>
    </row>
    <row r="398" spans="1:6" x14ac:dyDescent="0.2">
      <c r="A398" s="5" t="s">
        <v>3073</v>
      </c>
      <c r="B398" s="38" t="s">
        <v>464</v>
      </c>
      <c r="C398" s="70">
        <v>500</v>
      </c>
      <c r="E398" s="30" t="s">
        <v>5811</v>
      </c>
    </row>
    <row r="399" spans="1:6" x14ac:dyDescent="0.2">
      <c r="A399" s="5" t="s">
        <v>3074</v>
      </c>
      <c r="B399" s="38" t="s">
        <v>465</v>
      </c>
      <c r="C399" s="71">
        <v>1500</v>
      </c>
      <c r="E399" s="30" t="s">
        <v>5811</v>
      </c>
    </row>
    <row r="400" spans="1:6" x14ac:dyDescent="0.2">
      <c r="A400" s="5" t="s">
        <v>3075</v>
      </c>
      <c r="B400" s="38" t="s">
        <v>466</v>
      </c>
      <c r="C400" s="70">
        <v>1500</v>
      </c>
      <c r="E400" s="30" t="s">
        <v>5811</v>
      </c>
    </row>
    <row r="401" spans="1:5" x14ac:dyDescent="0.2">
      <c r="A401" s="5" t="s">
        <v>3076</v>
      </c>
      <c r="B401" s="38" t="s">
        <v>467</v>
      </c>
      <c r="C401" s="70">
        <v>6000</v>
      </c>
      <c r="E401" s="30" t="s">
        <v>5811</v>
      </c>
    </row>
    <row r="402" spans="1:5" x14ac:dyDescent="0.2">
      <c r="A402" s="5" t="s">
        <v>3077</v>
      </c>
      <c r="B402" s="38" t="s">
        <v>468</v>
      </c>
      <c r="C402" s="70">
        <v>6000</v>
      </c>
      <c r="E402" s="30" t="s">
        <v>5811</v>
      </c>
    </row>
    <row r="403" spans="1:5" x14ac:dyDescent="0.2">
      <c r="A403" s="5" t="s">
        <v>3078</v>
      </c>
      <c r="B403" s="38" t="s">
        <v>469</v>
      </c>
      <c r="C403" s="70">
        <v>6000</v>
      </c>
      <c r="E403" s="30" t="s">
        <v>5811</v>
      </c>
    </row>
    <row r="404" spans="1:5" x14ac:dyDescent="0.2">
      <c r="A404" s="5" t="s">
        <v>3079</v>
      </c>
      <c r="B404" s="37" t="s">
        <v>470</v>
      </c>
      <c r="C404" s="70">
        <v>6000</v>
      </c>
      <c r="E404" s="30" t="s">
        <v>5811</v>
      </c>
    </row>
    <row r="405" spans="1:5" x14ac:dyDescent="0.2">
      <c r="A405" s="5" t="s">
        <v>3080</v>
      </c>
      <c r="B405" s="38" t="s">
        <v>471</v>
      </c>
      <c r="C405" s="70">
        <v>6000</v>
      </c>
      <c r="E405" s="30" t="s">
        <v>5811</v>
      </c>
    </row>
    <row r="406" spans="1:5" x14ac:dyDescent="0.2">
      <c r="A406" s="5" t="s">
        <v>3081</v>
      </c>
      <c r="B406" s="38" t="s">
        <v>472</v>
      </c>
      <c r="C406" s="70">
        <v>9600</v>
      </c>
      <c r="E406" s="30" t="s">
        <v>5811</v>
      </c>
    </row>
    <row r="407" spans="1:5" x14ac:dyDescent="0.2">
      <c r="A407" s="5" t="s">
        <v>3082</v>
      </c>
      <c r="B407" s="38" t="s">
        <v>473</v>
      </c>
      <c r="C407" s="70">
        <v>12000</v>
      </c>
      <c r="E407" s="30" t="s">
        <v>5811</v>
      </c>
    </row>
    <row r="408" spans="1:5" x14ac:dyDescent="0.2">
      <c r="A408" s="5" t="s">
        <v>3083</v>
      </c>
      <c r="B408" s="38" t="s">
        <v>474</v>
      </c>
      <c r="C408" s="70">
        <v>14400</v>
      </c>
      <c r="E408" s="30" t="s">
        <v>5811</v>
      </c>
    </row>
    <row r="409" spans="1:5" x14ac:dyDescent="0.2">
      <c r="A409" s="5" t="s">
        <v>3084</v>
      </c>
      <c r="B409" s="38" t="s">
        <v>475</v>
      </c>
      <c r="C409" s="70">
        <v>18000</v>
      </c>
      <c r="E409" s="30" t="s">
        <v>5811</v>
      </c>
    </row>
    <row r="410" spans="1:5" x14ac:dyDescent="0.2">
      <c r="A410" s="5" t="s">
        <v>3085</v>
      </c>
      <c r="B410" s="38" t="s">
        <v>476</v>
      </c>
      <c r="C410" s="70">
        <v>1000</v>
      </c>
      <c r="E410" s="30" t="s">
        <v>5811</v>
      </c>
    </row>
    <row r="411" spans="1:5" x14ac:dyDescent="0.2">
      <c r="A411" s="5" t="s">
        <v>3086</v>
      </c>
      <c r="B411" s="38" t="s">
        <v>477</v>
      </c>
      <c r="C411" s="70">
        <v>600</v>
      </c>
      <c r="E411" s="30" t="s">
        <v>5811</v>
      </c>
    </row>
    <row r="412" spans="1:5" x14ac:dyDescent="0.2">
      <c r="A412" s="5" t="s">
        <v>3087</v>
      </c>
      <c r="B412" s="38" t="s">
        <v>478</v>
      </c>
      <c r="C412" s="70">
        <v>1650</v>
      </c>
      <c r="E412" s="30" t="s">
        <v>5811</v>
      </c>
    </row>
    <row r="413" spans="1:5" ht="25.5" x14ac:dyDescent="0.2">
      <c r="A413" s="5" t="s">
        <v>3088</v>
      </c>
      <c r="B413" s="38" t="s">
        <v>479</v>
      </c>
      <c r="C413" s="70">
        <v>6000</v>
      </c>
      <c r="E413" s="30" t="s">
        <v>5811</v>
      </c>
    </row>
    <row r="414" spans="1:5" ht="25.5" x14ac:dyDescent="0.2">
      <c r="A414" s="5" t="s">
        <v>3089</v>
      </c>
      <c r="B414" s="38" t="s">
        <v>480</v>
      </c>
      <c r="C414" s="70">
        <v>8400</v>
      </c>
      <c r="E414" s="30" t="s">
        <v>5811</v>
      </c>
    </row>
    <row r="415" spans="1:5" x14ac:dyDescent="0.2">
      <c r="A415" s="5" t="s">
        <v>3090</v>
      </c>
      <c r="B415" s="38" t="s">
        <v>481</v>
      </c>
      <c r="C415" s="71">
        <v>10000</v>
      </c>
      <c r="E415" s="30" t="s">
        <v>5811</v>
      </c>
    </row>
    <row r="416" spans="1:5" x14ac:dyDescent="0.2">
      <c r="A416" s="5" t="s">
        <v>3091</v>
      </c>
      <c r="B416" s="38" t="s">
        <v>482</v>
      </c>
      <c r="C416" s="70">
        <v>18000</v>
      </c>
      <c r="E416" s="30" t="s">
        <v>5811</v>
      </c>
    </row>
    <row r="417" spans="1:5" x14ac:dyDescent="0.2">
      <c r="A417" s="5" t="s">
        <v>3092</v>
      </c>
      <c r="B417" s="38" t="s">
        <v>483</v>
      </c>
      <c r="C417" s="70">
        <v>12000</v>
      </c>
      <c r="E417" s="30" t="s">
        <v>5811</v>
      </c>
    </row>
    <row r="418" spans="1:5" x14ac:dyDescent="0.2">
      <c r="A418" s="5" t="s">
        <v>3093</v>
      </c>
      <c r="B418" s="38" t="s">
        <v>484</v>
      </c>
      <c r="C418" s="70">
        <v>19600</v>
      </c>
      <c r="E418" s="30" t="s">
        <v>5811</v>
      </c>
    </row>
    <row r="419" spans="1:5" x14ac:dyDescent="0.2">
      <c r="A419" s="5" t="s">
        <v>3094</v>
      </c>
      <c r="B419" s="38" t="s">
        <v>485</v>
      </c>
      <c r="C419" s="70">
        <v>5650</v>
      </c>
      <c r="E419" s="30" t="s">
        <v>5811</v>
      </c>
    </row>
    <row r="420" spans="1:5" x14ac:dyDescent="0.2">
      <c r="A420" s="5" t="s">
        <v>3095</v>
      </c>
      <c r="B420" s="38" t="s">
        <v>486</v>
      </c>
      <c r="C420" s="70">
        <v>4150</v>
      </c>
      <c r="E420" s="30" t="s">
        <v>5811</v>
      </c>
    </row>
    <row r="421" spans="1:5" x14ac:dyDescent="0.2">
      <c r="A421" s="5" t="s">
        <v>3096</v>
      </c>
      <c r="B421" s="38" t="s">
        <v>487</v>
      </c>
      <c r="C421" s="70">
        <v>35000</v>
      </c>
      <c r="E421" s="30" t="s">
        <v>5811</v>
      </c>
    </row>
    <row r="422" spans="1:5" x14ac:dyDescent="0.2">
      <c r="A422" s="5" t="s">
        <v>3097</v>
      </c>
      <c r="B422" s="38" t="s">
        <v>488</v>
      </c>
      <c r="C422" s="70">
        <v>25000</v>
      </c>
      <c r="E422" s="30" t="s">
        <v>5811</v>
      </c>
    </row>
    <row r="423" spans="1:5" x14ac:dyDescent="0.2">
      <c r="A423" s="5" t="s">
        <v>3098</v>
      </c>
      <c r="B423" s="38" t="s">
        <v>489</v>
      </c>
      <c r="C423" s="70">
        <v>10000</v>
      </c>
      <c r="E423" s="30" t="s">
        <v>5811</v>
      </c>
    </row>
    <row r="424" spans="1:5" x14ac:dyDescent="0.2">
      <c r="A424" s="5" t="s">
        <v>3099</v>
      </c>
      <c r="B424" s="38" t="s">
        <v>490</v>
      </c>
      <c r="C424" s="70">
        <v>8150</v>
      </c>
      <c r="E424" s="30" t="s">
        <v>5811</v>
      </c>
    </row>
    <row r="425" spans="1:5" x14ac:dyDescent="0.2">
      <c r="A425" s="5" t="s">
        <v>3100</v>
      </c>
      <c r="B425" s="38" t="s">
        <v>491</v>
      </c>
      <c r="C425" s="70">
        <v>12200</v>
      </c>
      <c r="E425" s="30" t="s">
        <v>5811</v>
      </c>
    </row>
    <row r="426" spans="1:5" x14ac:dyDescent="0.2">
      <c r="A426" s="5" t="s">
        <v>3101</v>
      </c>
      <c r="B426" s="38" t="s">
        <v>492</v>
      </c>
      <c r="C426" s="70">
        <v>4150</v>
      </c>
      <c r="E426" s="30" t="s">
        <v>5811</v>
      </c>
    </row>
    <row r="427" spans="1:5" x14ac:dyDescent="0.2">
      <c r="A427" s="5" t="s">
        <v>3102</v>
      </c>
      <c r="B427" s="38" t="s">
        <v>493</v>
      </c>
      <c r="C427" s="70">
        <v>5450</v>
      </c>
      <c r="E427" s="30" t="s">
        <v>5811</v>
      </c>
    </row>
    <row r="428" spans="1:5" x14ac:dyDescent="0.2">
      <c r="A428" s="5" t="s">
        <v>3103</v>
      </c>
      <c r="B428" s="38" t="s">
        <v>494</v>
      </c>
      <c r="C428" s="70">
        <v>10000</v>
      </c>
      <c r="E428" s="30" t="s">
        <v>5811</v>
      </c>
    </row>
    <row r="429" spans="1:5" x14ac:dyDescent="0.2">
      <c r="A429" s="5" t="s">
        <v>3104</v>
      </c>
      <c r="B429" s="38" t="s">
        <v>495</v>
      </c>
      <c r="C429" s="70">
        <v>12100</v>
      </c>
      <c r="E429" s="30" t="s">
        <v>5811</v>
      </c>
    </row>
    <row r="430" spans="1:5" x14ac:dyDescent="0.2">
      <c r="A430" s="5" t="s">
        <v>3105</v>
      </c>
      <c r="B430" s="38" t="s">
        <v>496</v>
      </c>
      <c r="C430" s="70">
        <v>4150</v>
      </c>
      <c r="E430" s="30" t="s">
        <v>5811</v>
      </c>
    </row>
    <row r="431" spans="1:5" x14ac:dyDescent="0.2">
      <c r="A431" s="5" t="s">
        <v>3106</v>
      </c>
      <c r="B431" s="38" t="s">
        <v>497</v>
      </c>
      <c r="C431" s="70">
        <v>6750</v>
      </c>
      <c r="E431" s="30" t="s">
        <v>5811</v>
      </c>
    </row>
    <row r="432" spans="1:5" x14ac:dyDescent="0.2">
      <c r="A432" s="5" t="s">
        <v>3107</v>
      </c>
      <c r="B432" s="38" t="s">
        <v>498</v>
      </c>
      <c r="C432" s="70">
        <v>5050</v>
      </c>
      <c r="E432" s="30" t="s">
        <v>5811</v>
      </c>
    </row>
    <row r="433" spans="1:5" x14ac:dyDescent="0.2">
      <c r="A433" s="5" t="s">
        <v>3108</v>
      </c>
      <c r="B433" s="37" t="s">
        <v>499</v>
      </c>
      <c r="C433" s="70">
        <v>5100</v>
      </c>
      <c r="E433" s="30" t="s">
        <v>5811</v>
      </c>
    </row>
    <row r="434" spans="1:5" x14ac:dyDescent="0.2">
      <c r="A434" s="5" t="s">
        <v>3109</v>
      </c>
      <c r="B434" s="38" t="s">
        <v>500</v>
      </c>
      <c r="C434" s="70">
        <v>5050</v>
      </c>
      <c r="E434" s="30" t="s">
        <v>5811</v>
      </c>
    </row>
    <row r="435" spans="1:5" x14ac:dyDescent="0.2">
      <c r="A435" s="5" t="s">
        <v>3110</v>
      </c>
      <c r="B435" s="38" t="s">
        <v>501</v>
      </c>
      <c r="C435" s="70">
        <v>4200</v>
      </c>
      <c r="E435" s="30" t="s">
        <v>5811</v>
      </c>
    </row>
    <row r="436" spans="1:5" x14ac:dyDescent="0.2">
      <c r="A436" s="5" t="s">
        <v>3111</v>
      </c>
      <c r="B436" s="37" t="s">
        <v>502</v>
      </c>
      <c r="C436" s="70">
        <v>4250</v>
      </c>
      <c r="E436" s="30" t="s">
        <v>5811</v>
      </c>
    </row>
    <row r="437" spans="1:5" x14ac:dyDescent="0.2">
      <c r="A437" s="9" t="s">
        <v>3112</v>
      </c>
      <c r="B437" s="38" t="s">
        <v>503</v>
      </c>
      <c r="C437" s="70">
        <v>4650</v>
      </c>
      <c r="E437" s="30" t="s">
        <v>5811</v>
      </c>
    </row>
    <row r="438" spans="1:5" x14ac:dyDescent="0.2">
      <c r="A438" s="5" t="s">
        <v>3113</v>
      </c>
      <c r="B438" s="38" t="s">
        <v>504</v>
      </c>
      <c r="C438" s="70">
        <v>3200</v>
      </c>
      <c r="E438" s="30" t="s">
        <v>5811</v>
      </c>
    </row>
    <row r="439" spans="1:5" x14ac:dyDescent="0.2">
      <c r="A439" s="5" t="s">
        <v>3114</v>
      </c>
      <c r="B439" s="38" t="s">
        <v>505</v>
      </c>
      <c r="C439" s="70">
        <v>4600</v>
      </c>
      <c r="E439" s="30" t="s">
        <v>5811</v>
      </c>
    </row>
    <row r="440" spans="1:5" ht="25.5" x14ac:dyDescent="0.2">
      <c r="A440" s="5" t="s">
        <v>3115</v>
      </c>
      <c r="B440" s="38" t="s">
        <v>506</v>
      </c>
      <c r="C440" s="70">
        <v>25000</v>
      </c>
      <c r="E440" s="30" t="s">
        <v>5811</v>
      </c>
    </row>
    <row r="441" spans="1:5" ht="25.5" x14ac:dyDescent="0.2">
      <c r="A441" s="5" t="s">
        <v>3116</v>
      </c>
      <c r="B441" s="38" t="s">
        <v>507</v>
      </c>
      <c r="C441" s="70">
        <v>35000</v>
      </c>
      <c r="E441" s="30" t="s">
        <v>5811</v>
      </c>
    </row>
    <row r="442" spans="1:5" x14ac:dyDescent="0.2">
      <c r="A442" s="5" t="s">
        <v>3117</v>
      </c>
      <c r="B442" s="38" t="s">
        <v>508</v>
      </c>
      <c r="C442" s="70">
        <v>14000</v>
      </c>
      <c r="E442" s="30" t="s">
        <v>5811</v>
      </c>
    </row>
    <row r="443" spans="1:5" x14ac:dyDescent="0.2">
      <c r="A443" s="5" t="s">
        <v>3118</v>
      </c>
      <c r="B443" s="37" t="s">
        <v>509</v>
      </c>
      <c r="C443" s="70">
        <v>35000</v>
      </c>
      <c r="E443" s="30" t="s">
        <v>5811</v>
      </c>
    </row>
    <row r="444" spans="1:5" ht="25.5" x14ac:dyDescent="0.2">
      <c r="A444" s="5" t="s">
        <v>3119</v>
      </c>
      <c r="B444" s="38" t="s">
        <v>510</v>
      </c>
      <c r="C444" s="70">
        <v>6000</v>
      </c>
      <c r="E444" s="30" t="s">
        <v>5811</v>
      </c>
    </row>
    <row r="445" spans="1:5" x14ac:dyDescent="0.2">
      <c r="A445" s="5" t="s">
        <v>3120</v>
      </c>
      <c r="B445" s="38" t="s">
        <v>511</v>
      </c>
      <c r="C445" s="70">
        <v>6000</v>
      </c>
      <c r="E445" s="30" t="s">
        <v>5811</v>
      </c>
    </row>
    <row r="446" spans="1:5" x14ac:dyDescent="0.2">
      <c r="A446" s="5" t="s">
        <v>3121</v>
      </c>
      <c r="B446" s="38" t="s">
        <v>512</v>
      </c>
      <c r="C446" s="70">
        <v>12000</v>
      </c>
      <c r="E446" s="30" t="s">
        <v>5811</v>
      </c>
    </row>
    <row r="447" spans="1:5" x14ac:dyDescent="0.2">
      <c r="A447" s="9" t="s">
        <v>3122</v>
      </c>
      <c r="B447" s="38" t="s">
        <v>513</v>
      </c>
      <c r="C447" s="70">
        <v>29400</v>
      </c>
      <c r="E447" s="30" t="s">
        <v>5811</v>
      </c>
    </row>
    <row r="448" spans="1:5" x14ac:dyDescent="0.2">
      <c r="A448" s="9" t="s">
        <v>3123</v>
      </c>
      <c r="B448" s="38" t="s">
        <v>514</v>
      </c>
      <c r="C448" s="70">
        <v>15000</v>
      </c>
      <c r="E448" s="30" t="s">
        <v>5811</v>
      </c>
    </row>
    <row r="449" spans="1:5" ht="25.5" x14ac:dyDescent="0.2">
      <c r="A449" s="9" t="s">
        <v>3124</v>
      </c>
      <c r="B449" s="38" t="s">
        <v>515</v>
      </c>
      <c r="C449" s="70">
        <v>24000</v>
      </c>
      <c r="E449" s="30" t="s">
        <v>5811</v>
      </c>
    </row>
    <row r="450" spans="1:5" ht="25.5" x14ac:dyDescent="0.2">
      <c r="A450" s="9" t="s">
        <v>3125</v>
      </c>
      <c r="B450" s="38" t="s">
        <v>516</v>
      </c>
      <c r="C450" s="70">
        <v>35000</v>
      </c>
      <c r="E450" s="30" t="s">
        <v>5811</v>
      </c>
    </row>
    <row r="451" spans="1:5" x14ac:dyDescent="0.2">
      <c r="A451" s="9" t="s">
        <v>3126</v>
      </c>
      <c r="B451" s="38" t="s">
        <v>517</v>
      </c>
      <c r="C451" s="70">
        <v>24000</v>
      </c>
      <c r="E451" s="30" t="s">
        <v>5811</v>
      </c>
    </row>
    <row r="452" spans="1:5" x14ac:dyDescent="0.2">
      <c r="A452" s="9" t="s">
        <v>3127</v>
      </c>
      <c r="B452" s="38" t="s">
        <v>518</v>
      </c>
      <c r="C452" s="70">
        <v>18000</v>
      </c>
      <c r="E452" s="30" t="s">
        <v>5811</v>
      </c>
    </row>
    <row r="453" spans="1:5" x14ac:dyDescent="0.2">
      <c r="A453" s="9" t="s">
        <v>3128</v>
      </c>
      <c r="B453" s="38" t="s">
        <v>519</v>
      </c>
      <c r="C453" s="70">
        <v>2800</v>
      </c>
      <c r="E453" s="30" t="s">
        <v>5811</v>
      </c>
    </row>
    <row r="454" spans="1:5" x14ac:dyDescent="0.2">
      <c r="A454" s="9" t="s">
        <v>3129</v>
      </c>
      <c r="B454" s="38" t="s">
        <v>520</v>
      </c>
      <c r="C454" s="70">
        <v>6000</v>
      </c>
      <c r="E454" s="30" t="s">
        <v>5811</v>
      </c>
    </row>
    <row r="455" spans="1:5" ht="25.5" x14ac:dyDescent="0.2">
      <c r="A455" s="5" t="s">
        <v>3130</v>
      </c>
      <c r="B455" s="38" t="s">
        <v>521</v>
      </c>
      <c r="C455" s="70">
        <v>3800</v>
      </c>
      <c r="E455" s="30" t="s">
        <v>5811</v>
      </c>
    </row>
    <row r="456" spans="1:5" ht="25.5" x14ac:dyDescent="0.2">
      <c r="A456" s="5" t="s">
        <v>3131</v>
      </c>
      <c r="B456" s="38" t="s">
        <v>522</v>
      </c>
      <c r="C456" s="70">
        <v>7200</v>
      </c>
      <c r="E456" s="30" t="s">
        <v>5811</v>
      </c>
    </row>
    <row r="457" spans="1:5" x14ac:dyDescent="0.2">
      <c r="A457" s="5" t="s">
        <v>3132</v>
      </c>
      <c r="B457" s="38" t="s">
        <v>523</v>
      </c>
      <c r="C457" s="70">
        <v>6000</v>
      </c>
      <c r="E457" s="30" t="s">
        <v>5811</v>
      </c>
    </row>
    <row r="458" spans="1:5" x14ac:dyDescent="0.2">
      <c r="A458" s="6" t="s">
        <v>3133</v>
      </c>
      <c r="B458" s="37" t="s">
        <v>524</v>
      </c>
      <c r="C458" s="70">
        <v>30000</v>
      </c>
      <c r="E458" s="30" t="s">
        <v>5811</v>
      </c>
    </row>
    <row r="459" spans="1:5" x14ac:dyDescent="0.2">
      <c r="A459" s="6" t="s">
        <v>3134</v>
      </c>
      <c r="B459" s="37" t="s">
        <v>525</v>
      </c>
      <c r="C459" s="70">
        <v>40000</v>
      </c>
      <c r="E459" s="30" t="s">
        <v>5811</v>
      </c>
    </row>
    <row r="460" spans="1:5" x14ac:dyDescent="0.2">
      <c r="A460" s="6" t="s">
        <v>3135</v>
      </c>
      <c r="B460" s="37" t="s">
        <v>526</v>
      </c>
      <c r="C460" s="70">
        <v>50000</v>
      </c>
      <c r="E460" s="30" t="s">
        <v>5811</v>
      </c>
    </row>
    <row r="461" spans="1:5" x14ac:dyDescent="0.2">
      <c r="A461" s="5" t="s">
        <v>3136</v>
      </c>
      <c r="B461" s="38" t="s">
        <v>527</v>
      </c>
      <c r="C461" s="70">
        <v>3200</v>
      </c>
      <c r="E461" s="30" t="s">
        <v>5811</v>
      </c>
    </row>
    <row r="462" spans="1:5" x14ac:dyDescent="0.2">
      <c r="A462" s="5" t="s">
        <v>3137</v>
      </c>
      <c r="B462" s="38" t="s">
        <v>528</v>
      </c>
      <c r="C462" s="70">
        <v>3150</v>
      </c>
      <c r="E462" s="30" t="s">
        <v>5811</v>
      </c>
    </row>
    <row r="463" spans="1:5" x14ac:dyDescent="0.2">
      <c r="A463" s="5" t="s">
        <v>3138</v>
      </c>
      <c r="B463" s="38" t="s">
        <v>529</v>
      </c>
      <c r="C463" s="70">
        <v>3650</v>
      </c>
      <c r="E463" s="30" t="s">
        <v>5811</v>
      </c>
    </row>
    <row r="464" spans="1:5" ht="25.5" x14ac:dyDescent="0.2">
      <c r="A464" s="5" t="s">
        <v>3139</v>
      </c>
      <c r="B464" s="38" t="s">
        <v>530</v>
      </c>
      <c r="C464" s="70">
        <v>30000</v>
      </c>
      <c r="E464" s="30" t="s">
        <v>5811</v>
      </c>
    </row>
    <row r="465" spans="1:5" ht="25.5" x14ac:dyDescent="0.2">
      <c r="A465" s="5" t="s">
        <v>3140</v>
      </c>
      <c r="B465" s="39" t="s">
        <v>531</v>
      </c>
      <c r="C465" s="70">
        <v>30000</v>
      </c>
      <c r="E465" s="30" t="s">
        <v>5811</v>
      </c>
    </row>
    <row r="466" spans="1:5" x14ac:dyDescent="0.2">
      <c r="A466" s="5" t="s">
        <v>3141</v>
      </c>
      <c r="B466" s="39" t="s">
        <v>532</v>
      </c>
      <c r="C466" s="70">
        <v>6000</v>
      </c>
      <c r="E466" s="30" t="s">
        <v>5811</v>
      </c>
    </row>
    <row r="467" spans="1:5" x14ac:dyDescent="0.2">
      <c r="A467" s="5" t="s">
        <v>3142</v>
      </c>
      <c r="B467" s="39" t="s">
        <v>533</v>
      </c>
      <c r="C467" s="70">
        <v>6000</v>
      </c>
      <c r="E467" s="30" t="s">
        <v>5811</v>
      </c>
    </row>
    <row r="468" spans="1:5" x14ac:dyDescent="0.2">
      <c r="A468" s="5" t="s">
        <v>3143</v>
      </c>
      <c r="B468" s="39" t="s">
        <v>534</v>
      </c>
      <c r="C468" s="70">
        <v>12000</v>
      </c>
      <c r="E468" s="30" t="s">
        <v>5811</v>
      </c>
    </row>
    <row r="469" spans="1:5" x14ac:dyDescent="0.2">
      <c r="A469" s="3" t="s">
        <v>535</v>
      </c>
      <c r="B469" s="34"/>
      <c r="C469" s="68"/>
      <c r="E469" s="30" t="s">
        <v>5815</v>
      </c>
    </row>
    <row r="470" spans="1:5" x14ac:dyDescent="0.2">
      <c r="A470" s="4" t="s">
        <v>3144</v>
      </c>
      <c r="B470" s="44" t="s">
        <v>536</v>
      </c>
      <c r="C470" s="69">
        <v>1700</v>
      </c>
      <c r="E470" s="30" t="s">
        <v>5815</v>
      </c>
    </row>
    <row r="471" spans="1:5" x14ac:dyDescent="0.2">
      <c r="A471" s="5" t="s">
        <v>3145</v>
      </c>
      <c r="B471" s="39" t="s">
        <v>537</v>
      </c>
      <c r="C471" s="70">
        <v>2800</v>
      </c>
      <c r="E471" s="30" t="s">
        <v>5815</v>
      </c>
    </row>
    <row r="472" spans="1:5" x14ac:dyDescent="0.2">
      <c r="A472" s="5" t="s">
        <v>3146</v>
      </c>
      <c r="B472" s="39" t="s">
        <v>538</v>
      </c>
      <c r="C472" s="70">
        <v>1500</v>
      </c>
      <c r="E472" s="30" t="s">
        <v>5815</v>
      </c>
    </row>
    <row r="473" spans="1:5" x14ac:dyDescent="0.2">
      <c r="A473" s="5" t="s">
        <v>3147</v>
      </c>
      <c r="B473" s="38" t="s">
        <v>539</v>
      </c>
      <c r="C473" s="70">
        <v>1500</v>
      </c>
      <c r="E473" s="30" t="s">
        <v>5815</v>
      </c>
    </row>
    <row r="474" spans="1:5" x14ac:dyDescent="0.2">
      <c r="A474" s="5" t="s">
        <v>3148</v>
      </c>
      <c r="B474" s="38" t="s">
        <v>540</v>
      </c>
      <c r="C474" s="70">
        <v>350</v>
      </c>
      <c r="E474" s="30" t="s">
        <v>5815</v>
      </c>
    </row>
    <row r="475" spans="1:5" x14ac:dyDescent="0.2">
      <c r="A475" s="5" t="s">
        <v>3149</v>
      </c>
      <c r="B475" s="38" t="s">
        <v>541</v>
      </c>
      <c r="C475" s="70">
        <v>350</v>
      </c>
      <c r="E475" s="30" t="s">
        <v>5815</v>
      </c>
    </row>
    <row r="476" spans="1:5" x14ac:dyDescent="0.2">
      <c r="A476" s="5" t="s">
        <v>3150</v>
      </c>
      <c r="B476" s="38" t="s">
        <v>542</v>
      </c>
      <c r="C476" s="70">
        <v>350</v>
      </c>
      <c r="E476" s="30" t="s">
        <v>5815</v>
      </c>
    </row>
    <row r="477" spans="1:5" x14ac:dyDescent="0.2">
      <c r="A477" s="5" t="s">
        <v>3151</v>
      </c>
      <c r="B477" s="38" t="s">
        <v>543</v>
      </c>
      <c r="C477" s="70">
        <v>650</v>
      </c>
      <c r="E477" s="30" t="s">
        <v>5815</v>
      </c>
    </row>
    <row r="478" spans="1:5" x14ac:dyDescent="0.2">
      <c r="A478" s="5" t="s">
        <v>3152</v>
      </c>
      <c r="B478" s="38" t="s">
        <v>544</v>
      </c>
      <c r="C478" s="70">
        <v>360</v>
      </c>
      <c r="E478" s="30" t="s">
        <v>5815</v>
      </c>
    </row>
    <row r="479" spans="1:5" x14ac:dyDescent="0.2">
      <c r="A479" s="5" t="s">
        <v>3153</v>
      </c>
      <c r="B479" s="38" t="s">
        <v>545</v>
      </c>
      <c r="C479" s="70">
        <v>600</v>
      </c>
      <c r="E479" s="30" t="s">
        <v>5815</v>
      </c>
    </row>
    <row r="480" spans="1:5" x14ac:dyDescent="0.2">
      <c r="A480" s="5" t="s">
        <v>3154</v>
      </c>
      <c r="B480" s="38" t="s">
        <v>546</v>
      </c>
      <c r="C480" s="70">
        <v>1000</v>
      </c>
      <c r="E480" s="30" t="s">
        <v>5815</v>
      </c>
    </row>
    <row r="481" spans="1:5" x14ac:dyDescent="0.2">
      <c r="A481" s="5" t="s">
        <v>3155</v>
      </c>
      <c r="B481" s="38" t="s">
        <v>547</v>
      </c>
      <c r="C481" s="70">
        <v>1000</v>
      </c>
      <c r="E481" s="30" t="s">
        <v>5815</v>
      </c>
    </row>
    <row r="482" spans="1:5" x14ac:dyDescent="0.2">
      <c r="A482" s="5" t="s">
        <v>3156</v>
      </c>
      <c r="B482" s="38" t="s">
        <v>548</v>
      </c>
      <c r="C482" s="70">
        <v>3550</v>
      </c>
      <c r="E482" s="30" t="s">
        <v>5815</v>
      </c>
    </row>
    <row r="483" spans="1:5" x14ac:dyDescent="0.2">
      <c r="A483" s="5" t="s">
        <v>3157</v>
      </c>
      <c r="B483" s="38" t="s">
        <v>549</v>
      </c>
      <c r="C483" s="70">
        <v>3000</v>
      </c>
      <c r="E483" s="30" t="s">
        <v>5815</v>
      </c>
    </row>
    <row r="484" spans="1:5" x14ac:dyDescent="0.2">
      <c r="A484" s="5" t="s">
        <v>3158</v>
      </c>
      <c r="B484" s="38" t="s">
        <v>550</v>
      </c>
      <c r="C484" s="70">
        <v>2000</v>
      </c>
      <c r="E484" s="30" t="s">
        <v>5815</v>
      </c>
    </row>
    <row r="485" spans="1:5" x14ac:dyDescent="0.2">
      <c r="A485" s="5" t="s">
        <v>3159</v>
      </c>
      <c r="B485" s="38" t="s">
        <v>551</v>
      </c>
      <c r="C485" s="70">
        <v>2400</v>
      </c>
      <c r="E485" s="30" t="s">
        <v>5815</v>
      </c>
    </row>
    <row r="486" spans="1:5" x14ac:dyDescent="0.2">
      <c r="A486" s="5" t="s">
        <v>3160</v>
      </c>
      <c r="B486" s="38" t="s">
        <v>552</v>
      </c>
      <c r="C486" s="70">
        <v>250</v>
      </c>
      <c r="E486" s="30" t="s">
        <v>5815</v>
      </c>
    </row>
    <row r="487" spans="1:5" x14ac:dyDescent="0.2">
      <c r="A487" s="5" t="s">
        <v>3161</v>
      </c>
      <c r="B487" s="38" t="s">
        <v>553</v>
      </c>
      <c r="C487" s="70">
        <v>6850</v>
      </c>
      <c r="E487" s="30" t="s">
        <v>5815</v>
      </c>
    </row>
    <row r="488" spans="1:5" x14ac:dyDescent="0.2">
      <c r="A488" s="5" t="s">
        <v>3162</v>
      </c>
      <c r="B488" s="38" t="s">
        <v>554</v>
      </c>
      <c r="C488" s="70">
        <v>2800</v>
      </c>
      <c r="E488" s="30" t="s">
        <v>5815</v>
      </c>
    </row>
    <row r="489" spans="1:5" x14ac:dyDescent="0.2">
      <c r="A489" s="5" t="s">
        <v>3163</v>
      </c>
      <c r="B489" s="38" t="s">
        <v>555</v>
      </c>
      <c r="C489" s="70">
        <v>3500</v>
      </c>
      <c r="E489" s="30" t="s">
        <v>5815</v>
      </c>
    </row>
    <row r="490" spans="1:5" x14ac:dyDescent="0.2">
      <c r="A490" s="5" t="s">
        <v>3164</v>
      </c>
      <c r="B490" s="39" t="s">
        <v>556</v>
      </c>
      <c r="C490" s="70">
        <v>4000</v>
      </c>
      <c r="E490" s="30" t="s">
        <v>5815</v>
      </c>
    </row>
    <row r="491" spans="1:5" x14ac:dyDescent="0.2">
      <c r="A491" s="5" t="s">
        <v>3165</v>
      </c>
      <c r="B491" s="39" t="s">
        <v>557</v>
      </c>
      <c r="C491" s="70">
        <v>12600</v>
      </c>
      <c r="E491" s="30" t="s">
        <v>5815</v>
      </c>
    </row>
    <row r="492" spans="1:5" x14ac:dyDescent="0.2">
      <c r="A492" s="5" t="s">
        <v>3166</v>
      </c>
      <c r="B492" s="39" t="s">
        <v>558</v>
      </c>
      <c r="C492" s="70">
        <v>9900</v>
      </c>
      <c r="E492" s="30" t="s">
        <v>5815</v>
      </c>
    </row>
    <row r="493" spans="1:5" x14ac:dyDescent="0.2">
      <c r="A493" s="5" t="s">
        <v>3167</v>
      </c>
      <c r="B493" s="39" t="s">
        <v>559</v>
      </c>
      <c r="C493" s="70">
        <v>3850</v>
      </c>
      <c r="E493" s="30" t="s">
        <v>5815</v>
      </c>
    </row>
    <row r="494" spans="1:5" x14ac:dyDescent="0.2">
      <c r="A494" s="5" t="s">
        <v>3168</v>
      </c>
      <c r="B494" s="38" t="s">
        <v>560</v>
      </c>
      <c r="C494" s="70">
        <v>4700</v>
      </c>
      <c r="E494" s="30" t="s">
        <v>5815</v>
      </c>
    </row>
    <row r="495" spans="1:5" x14ac:dyDescent="0.2">
      <c r="A495" s="5" t="s">
        <v>3169</v>
      </c>
      <c r="B495" s="36" t="s">
        <v>561</v>
      </c>
      <c r="C495" s="70">
        <v>4000</v>
      </c>
      <c r="E495" s="30" t="s">
        <v>5815</v>
      </c>
    </row>
    <row r="496" spans="1:5" x14ac:dyDescent="0.2">
      <c r="A496" s="10" t="s">
        <v>3170</v>
      </c>
      <c r="B496" s="40" t="s">
        <v>562</v>
      </c>
      <c r="C496" s="72">
        <v>7200</v>
      </c>
      <c r="E496" s="30" t="s">
        <v>5815</v>
      </c>
    </row>
    <row r="497" spans="1:5" x14ac:dyDescent="0.2">
      <c r="A497" s="3" t="s">
        <v>269</v>
      </c>
      <c r="B497" s="34"/>
      <c r="C497" s="68"/>
      <c r="E497" s="30" t="s">
        <v>5800</v>
      </c>
    </row>
    <row r="498" spans="1:5" x14ac:dyDescent="0.2">
      <c r="A498" s="4" t="s">
        <v>2881</v>
      </c>
      <c r="B498" s="44" t="s">
        <v>270</v>
      </c>
      <c r="C498" s="69">
        <v>720</v>
      </c>
      <c r="E498" s="30" t="s">
        <v>5800</v>
      </c>
    </row>
    <row r="499" spans="1:5" x14ac:dyDescent="0.2">
      <c r="A499" s="5" t="s">
        <v>2882</v>
      </c>
      <c r="B499" s="39" t="s">
        <v>271</v>
      </c>
      <c r="C499" s="70">
        <v>140</v>
      </c>
      <c r="E499" s="30" t="s">
        <v>5800</v>
      </c>
    </row>
    <row r="500" spans="1:5" x14ac:dyDescent="0.2">
      <c r="A500" s="5" t="s">
        <v>2883</v>
      </c>
      <c r="B500" s="39" t="s">
        <v>272</v>
      </c>
      <c r="C500" s="70">
        <v>8400</v>
      </c>
      <c r="E500" s="30" t="s">
        <v>5800</v>
      </c>
    </row>
    <row r="501" spans="1:5" x14ac:dyDescent="0.2">
      <c r="A501" s="5" t="s">
        <v>2884</v>
      </c>
      <c r="B501" s="39" t="s">
        <v>273</v>
      </c>
      <c r="C501" s="70">
        <v>12000</v>
      </c>
      <c r="E501" s="30" t="s">
        <v>5800</v>
      </c>
    </row>
    <row r="502" spans="1:5" x14ac:dyDescent="0.2">
      <c r="A502" s="5" t="s">
        <v>2885</v>
      </c>
      <c r="B502" s="39" t="s">
        <v>274</v>
      </c>
      <c r="C502" s="70">
        <v>14400</v>
      </c>
      <c r="E502" s="30" t="s">
        <v>5800</v>
      </c>
    </row>
    <row r="503" spans="1:5" x14ac:dyDescent="0.2">
      <c r="A503" s="7" t="s">
        <v>2886</v>
      </c>
      <c r="B503" s="40" t="s">
        <v>275</v>
      </c>
      <c r="C503" s="72">
        <v>840</v>
      </c>
      <c r="E503" s="30" t="s">
        <v>5800</v>
      </c>
    </row>
    <row r="504" spans="1:5" x14ac:dyDescent="0.2">
      <c r="A504" s="3" t="s">
        <v>276</v>
      </c>
      <c r="B504" s="34"/>
      <c r="C504" s="68"/>
      <c r="E504" s="30" t="s">
        <v>5800</v>
      </c>
    </row>
    <row r="505" spans="1:5" x14ac:dyDescent="0.2">
      <c r="A505" s="4" t="s">
        <v>2887</v>
      </c>
      <c r="B505" s="44" t="s">
        <v>277</v>
      </c>
      <c r="C505" s="69">
        <v>490</v>
      </c>
      <c r="E505" s="30" t="s">
        <v>5800</v>
      </c>
    </row>
    <row r="506" spans="1:5" x14ac:dyDescent="0.2">
      <c r="A506" s="5" t="s">
        <v>2888</v>
      </c>
      <c r="B506" s="39" t="s">
        <v>278</v>
      </c>
      <c r="C506" s="70">
        <v>1540</v>
      </c>
      <c r="E506" s="30" t="s">
        <v>5800</v>
      </c>
    </row>
    <row r="507" spans="1:5" x14ac:dyDescent="0.2">
      <c r="A507" s="5" t="s">
        <v>2889</v>
      </c>
      <c r="B507" s="39" t="s">
        <v>279</v>
      </c>
      <c r="C507" s="70">
        <v>1580</v>
      </c>
      <c r="E507" s="30" t="s">
        <v>5800</v>
      </c>
    </row>
    <row r="508" spans="1:5" x14ac:dyDescent="0.2">
      <c r="A508" s="5" t="s">
        <v>2890</v>
      </c>
      <c r="B508" s="39" t="s">
        <v>280</v>
      </c>
      <c r="C508" s="70">
        <v>2110</v>
      </c>
      <c r="E508" s="30" t="s">
        <v>5800</v>
      </c>
    </row>
    <row r="509" spans="1:5" x14ac:dyDescent="0.2">
      <c r="A509" s="5" t="s">
        <v>2891</v>
      </c>
      <c r="B509" s="39" t="s">
        <v>281</v>
      </c>
      <c r="C509" s="70">
        <v>8100</v>
      </c>
      <c r="E509" s="30" t="s">
        <v>5800</v>
      </c>
    </row>
    <row r="510" spans="1:5" x14ac:dyDescent="0.2">
      <c r="A510" s="5" t="s">
        <v>2892</v>
      </c>
      <c r="B510" s="39" t="s">
        <v>282</v>
      </c>
      <c r="C510" s="70">
        <v>1580</v>
      </c>
      <c r="E510" s="30" t="s">
        <v>5800</v>
      </c>
    </row>
    <row r="511" spans="1:5" x14ac:dyDescent="0.2">
      <c r="A511" s="5" t="s">
        <v>2893</v>
      </c>
      <c r="B511" s="39" t="s">
        <v>283</v>
      </c>
      <c r="C511" s="70">
        <v>720</v>
      </c>
      <c r="E511" s="30" t="s">
        <v>5800</v>
      </c>
    </row>
    <row r="512" spans="1:5" x14ac:dyDescent="0.2">
      <c r="A512" s="5" t="s">
        <v>2894</v>
      </c>
      <c r="B512" s="38" t="s">
        <v>284</v>
      </c>
      <c r="C512" s="70">
        <v>490</v>
      </c>
      <c r="E512" s="30" t="s">
        <v>5800</v>
      </c>
    </row>
    <row r="513" spans="1:5" x14ac:dyDescent="0.2">
      <c r="A513" s="5" t="s">
        <v>2895</v>
      </c>
      <c r="B513" s="39" t="s">
        <v>285</v>
      </c>
      <c r="C513" s="70">
        <v>100</v>
      </c>
      <c r="E513" s="30" t="s">
        <v>5800</v>
      </c>
    </row>
    <row r="514" spans="1:5" x14ac:dyDescent="0.2">
      <c r="A514" s="7" t="s">
        <v>2896</v>
      </c>
      <c r="B514" s="40" t="s">
        <v>286</v>
      </c>
      <c r="C514" s="72">
        <v>280</v>
      </c>
      <c r="E514" s="30" t="s">
        <v>5800</v>
      </c>
    </row>
    <row r="515" spans="1:5" x14ac:dyDescent="0.2">
      <c r="A515" s="3" t="s">
        <v>563</v>
      </c>
      <c r="B515" s="34"/>
      <c r="C515" s="68"/>
      <c r="E515" s="30" t="s">
        <v>5813</v>
      </c>
    </row>
    <row r="516" spans="1:5" x14ac:dyDescent="0.2">
      <c r="A516" s="5" t="s">
        <v>3171</v>
      </c>
      <c r="B516" s="39" t="s">
        <v>564</v>
      </c>
      <c r="C516" s="70">
        <v>300</v>
      </c>
      <c r="E516" s="30" t="s">
        <v>5813</v>
      </c>
    </row>
    <row r="517" spans="1:5" x14ac:dyDescent="0.2">
      <c r="A517" s="5" t="s">
        <v>3172</v>
      </c>
      <c r="B517" s="39" t="s">
        <v>565</v>
      </c>
      <c r="C517" s="70">
        <v>500</v>
      </c>
      <c r="E517" s="30" t="s">
        <v>5813</v>
      </c>
    </row>
    <row r="518" spans="1:5" x14ac:dyDescent="0.2">
      <c r="A518" s="5" t="s">
        <v>3173</v>
      </c>
      <c r="B518" s="36" t="s">
        <v>566</v>
      </c>
      <c r="C518" s="70">
        <v>600</v>
      </c>
      <c r="E518" s="30" t="s">
        <v>5813</v>
      </c>
    </row>
    <row r="519" spans="1:5" x14ac:dyDescent="0.2">
      <c r="A519" s="5" t="s">
        <v>3174</v>
      </c>
      <c r="B519" s="39" t="s">
        <v>567</v>
      </c>
      <c r="C519" s="70">
        <v>650</v>
      </c>
      <c r="E519" s="30" t="s">
        <v>5813</v>
      </c>
    </row>
    <row r="520" spans="1:5" x14ac:dyDescent="0.2">
      <c r="A520" s="5" t="s">
        <v>3175</v>
      </c>
      <c r="B520" s="39" t="s">
        <v>568</v>
      </c>
      <c r="C520" s="70">
        <v>800</v>
      </c>
      <c r="E520" s="30" t="s">
        <v>5813</v>
      </c>
    </row>
    <row r="521" spans="1:5" x14ac:dyDescent="0.2">
      <c r="A521" s="5" t="s">
        <v>3176</v>
      </c>
      <c r="B521" s="39" t="s">
        <v>569</v>
      </c>
      <c r="C521" s="70">
        <v>1400</v>
      </c>
      <c r="E521" s="30" t="s">
        <v>5813</v>
      </c>
    </row>
    <row r="522" spans="1:5" x14ac:dyDescent="0.2">
      <c r="A522" s="5" t="s">
        <v>3177</v>
      </c>
      <c r="B522" s="36" t="s">
        <v>570</v>
      </c>
      <c r="C522" s="70">
        <v>1800</v>
      </c>
      <c r="E522" s="30" t="s">
        <v>5813</v>
      </c>
    </row>
    <row r="523" spans="1:5" x14ac:dyDescent="0.2">
      <c r="A523" s="5" t="s">
        <v>3178</v>
      </c>
      <c r="B523" s="39" t="s">
        <v>571</v>
      </c>
      <c r="C523" s="70">
        <v>300</v>
      </c>
      <c r="E523" s="30" t="s">
        <v>5813</v>
      </c>
    </row>
    <row r="524" spans="1:5" x14ac:dyDescent="0.2">
      <c r="A524" s="5" t="s">
        <v>3179</v>
      </c>
      <c r="B524" s="36" t="s">
        <v>572</v>
      </c>
      <c r="C524" s="70">
        <v>1300</v>
      </c>
      <c r="E524" s="30" t="s">
        <v>5813</v>
      </c>
    </row>
    <row r="525" spans="1:5" x14ac:dyDescent="0.2">
      <c r="A525" s="5" t="s">
        <v>3180</v>
      </c>
      <c r="B525" s="39" t="s">
        <v>573</v>
      </c>
      <c r="C525" s="70">
        <v>1200</v>
      </c>
      <c r="E525" s="30" t="s">
        <v>5813</v>
      </c>
    </row>
    <row r="526" spans="1:5" x14ac:dyDescent="0.2">
      <c r="A526" s="5" t="s">
        <v>3181</v>
      </c>
      <c r="B526" s="39" t="s">
        <v>574</v>
      </c>
      <c r="C526" s="70">
        <v>300</v>
      </c>
      <c r="E526" s="30" t="s">
        <v>5813</v>
      </c>
    </row>
    <row r="527" spans="1:5" x14ac:dyDescent="0.2">
      <c r="A527" s="5" t="s">
        <v>3182</v>
      </c>
      <c r="B527" s="39" t="s">
        <v>575</v>
      </c>
      <c r="C527" s="70">
        <v>4000</v>
      </c>
      <c r="E527" s="30" t="s">
        <v>5813</v>
      </c>
    </row>
    <row r="528" spans="1:5" x14ac:dyDescent="0.2">
      <c r="A528" s="5" t="s">
        <v>3183</v>
      </c>
      <c r="B528" s="38" t="s">
        <v>576</v>
      </c>
      <c r="C528" s="70">
        <v>3000</v>
      </c>
      <c r="E528" s="30" t="s">
        <v>5813</v>
      </c>
    </row>
    <row r="529" spans="1:5" x14ac:dyDescent="0.2">
      <c r="A529" s="6" t="s">
        <v>3184</v>
      </c>
      <c r="B529" s="36" t="s">
        <v>577</v>
      </c>
      <c r="C529" s="70">
        <v>650</v>
      </c>
      <c r="E529" s="30" t="s">
        <v>5813</v>
      </c>
    </row>
    <row r="530" spans="1:5" x14ac:dyDescent="0.2">
      <c r="A530" s="5" t="s">
        <v>3185</v>
      </c>
      <c r="B530" s="36" t="s">
        <v>578</v>
      </c>
      <c r="C530" s="70">
        <v>1500</v>
      </c>
      <c r="E530" s="30" t="s">
        <v>5813</v>
      </c>
    </row>
    <row r="531" spans="1:5" x14ac:dyDescent="0.2">
      <c r="A531" s="5" t="s">
        <v>3186</v>
      </c>
      <c r="B531" s="39" t="s">
        <v>579</v>
      </c>
      <c r="C531" s="70">
        <v>460</v>
      </c>
      <c r="E531" s="30" t="s">
        <v>5813</v>
      </c>
    </row>
    <row r="532" spans="1:5" x14ac:dyDescent="0.2">
      <c r="A532" s="5" t="s">
        <v>3187</v>
      </c>
      <c r="B532" s="39" t="s">
        <v>580</v>
      </c>
      <c r="C532" s="70">
        <v>4000</v>
      </c>
      <c r="E532" s="30" t="s">
        <v>5813</v>
      </c>
    </row>
    <row r="533" spans="1:5" x14ac:dyDescent="0.2">
      <c r="A533" s="5" t="s">
        <v>3188</v>
      </c>
      <c r="B533" s="39" t="s">
        <v>581</v>
      </c>
      <c r="C533" s="70">
        <v>3000</v>
      </c>
      <c r="E533" s="30" t="s">
        <v>5813</v>
      </c>
    </row>
    <row r="534" spans="1:5" x14ac:dyDescent="0.2">
      <c r="A534" s="5" t="s">
        <v>3189</v>
      </c>
      <c r="B534" s="39" t="s">
        <v>582</v>
      </c>
      <c r="C534" s="70">
        <v>6000</v>
      </c>
      <c r="E534" s="30" t="s">
        <v>5813</v>
      </c>
    </row>
    <row r="535" spans="1:5" x14ac:dyDescent="0.2">
      <c r="A535" s="5" t="s">
        <v>3190</v>
      </c>
      <c r="B535" s="39" t="s">
        <v>583</v>
      </c>
      <c r="C535" s="70">
        <v>5000</v>
      </c>
      <c r="E535" s="30" t="s">
        <v>5813</v>
      </c>
    </row>
    <row r="536" spans="1:5" x14ac:dyDescent="0.2">
      <c r="A536" s="5" t="s">
        <v>3191</v>
      </c>
      <c r="B536" s="39" t="s">
        <v>584</v>
      </c>
      <c r="C536" s="70">
        <v>9000</v>
      </c>
      <c r="E536" s="30" t="s">
        <v>5813</v>
      </c>
    </row>
    <row r="537" spans="1:5" x14ac:dyDescent="0.2">
      <c r="A537" s="5" t="s">
        <v>3192</v>
      </c>
      <c r="B537" s="39" t="s">
        <v>585</v>
      </c>
      <c r="C537" s="70">
        <v>6000</v>
      </c>
      <c r="E537" s="30" t="s">
        <v>5813</v>
      </c>
    </row>
    <row r="538" spans="1:5" x14ac:dyDescent="0.2">
      <c r="A538" s="6" t="s">
        <v>3193</v>
      </c>
      <c r="B538" s="36" t="s">
        <v>586</v>
      </c>
      <c r="C538" s="70">
        <v>2500</v>
      </c>
      <c r="E538" s="30" t="s">
        <v>5813</v>
      </c>
    </row>
    <row r="539" spans="1:5" x14ac:dyDescent="0.2">
      <c r="A539" s="6" t="s">
        <v>3194</v>
      </c>
      <c r="B539" s="36" t="s">
        <v>587</v>
      </c>
      <c r="C539" s="70">
        <v>4500</v>
      </c>
      <c r="E539" s="30" t="s">
        <v>5813</v>
      </c>
    </row>
    <row r="540" spans="1:5" x14ac:dyDescent="0.2">
      <c r="A540" s="5" t="s">
        <v>3195</v>
      </c>
      <c r="B540" s="36" t="s">
        <v>588</v>
      </c>
      <c r="C540" s="70">
        <v>400</v>
      </c>
      <c r="E540" s="30" t="s">
        <v>5813</v>
      </c>
    </row>
    <row r="541" spans="1:5" x14ac:dyDescent="0.2">
      <c r="A541" s="5" t="s">
        <v>3196</v>
      </c>
      <c r="B541" s="36" t="s">
        <v>589</v>
      </c>
      <c r="C541" s="70">
        <v>600</v>
      </c>
      <c r="E541" s="30" t="s">
        <v>5813</v>
      </c>
    </row>
    <row r="542" spans="1:5" x14ac:dyDescent="0.2">
      <c r="A542" s="5" t="s">
        <v>3197</v>
      </c>
      <c r="B542" s="36" t="s">
        <v>590</v>
      </c>
      <c r="C542" s="70">
        <v>400</v>
      </c>
      <c r="E542" s="30" t="s">
        <v>5813</v>
      </c>
    </row>
    <row r="543" spans="1:5" x14ac:dyDescent="0.2">
      <c r="A543" s="5" t="s">
        <v>3198</v>
      </c>
      <c r="B543" s="39" t="s">
        <v>591</v>
      </c>
      <c r="C543" s="70">
        <v>900</v>
      </c>
      <c r="E543" s="30" t="s">
        <v>5813</v>
      </c>
    </row>
    <row r="544" spans="1:5" x14ac:dyDescent="0.2">
      <c r="A544" s="5" t="s">
        <v>3199</v>
      </c>
      <c r="B544" s="36" t="s">
        <v>592</v>
      </c>
      <c r="C544" s="70">
        <v>600</v>
      </c>
      <c r="E544" s="30" t="s">
        <v>5813</v>
      </c>
    </row>
    <row r="545" spans="1:5" x14ac:dyDescent="0.2">
      <c r="A545" s="7" t="s">
        <v>3200</v>
      </c>
      <c r="B545" s="43" t="s">
        <v>593</v>
      </c>
      <c r="C545" s="72">
        <v>1500</v>
      </c>
      <c r="E545" s="30" t="s">
        <v>5813</v>
      </c>
    </row>
    <row r="546" spans="1:5" x14ac:dyDescent="0.2">
      <c r="A546" s="6" t="s">
        <v>3201</v>
      </c>
      <c r="B546" s="36" t="s">
        <v>594</v>
      </c>
      <c r="C546" s="70">
        <v>3500</v>
      </c>
      <c r="E546" s="30" t="s">
        <v>5813</v>
      </c>
    </row>
    <row r="547" spans="1:5" x14ac:dyDescent="0.2">
      <c r="A547" s="6" t="s">
        <v>3202</v>
      </c>
      <c r="B547" s="36" t="s">
        <v>595</v>
      </c>
      <c r="C547" s="70">
        <v>500</v>
      </c>
      <c r="E547" s="30" t="s">
        <v>5813</v>
      </c>
    </row>
    <row r="548" spans="1:5" x14ac:dyDescent="0.2">
      <c r="A548" s="3" t="s">
        <v>7</v>
      </c>
      <c r="B548" s="34"/>
      <c r="C548" s="68"/>
      <c r="E548" s="30" t="s">
        <v>5812</v>
      </c>
    </row>
    <row r="549" spans="1:5" x14ac:dyDescent="0.2">
      <c r="A549" s="4" t="s">
        <v>3203</v>
      </c>
      <c r="B549" s="46" t="s">
        <v>596</v>
      </c>
      <c r="C549" s="69">
        <v>1150</v>
      </c>
      <c r="E549" s="30" t="s">
        <v>5812</v>
      </c>
    </row>
    <row r="550" spans="1:5" x14ac:dyDescent="0.2">
      <c r="A550" s="5" t="s">
        <v>3204</v>
      </c>
      <c r="B550" s="39" t="s">
        <v>597</v>
      </c>
      <c r="C550" s="70">
        <v>2500</v>
      </c>
      <c r="E550" s="30" t="s">
        <v>5812</v>
      </c>
    </row>
    <row r="551" spans="1:5" x14ac:dyDescent="0.2">
      <c r="A551" s="5" t="s">
        <v>3205</v>
      </c>
      <c r="B551" s="39" t="s">
        <v>598</v>
      </c>
      <c r="C551" s="70">
        <v>1300</v>
      </c>
      <c r="E551" s="30" t="s">
        <v>5812</v>
      </c>
    </row>
    <row r="552" spans="1:5" x14ac:dyDescent="0.2">
      <c r="A552" s="5" t="s">
        <v>3206</v>
      </c>
      <c r="B552" s="39" t="s">
        <v>599</v>
      </c>
      <c r="C552" s="70">
        <v>1900</v>
      </c>
      <c r="E552" s="30" t="s">
        <v>5812</v>
      </c>
    </row>
    <row r="553" spans="1:5" x14ac:dyDescent="0.2">
      <c r="A553" s="5" t="s">
        <v>3207</v>
      </c>
      <c r="B553" s="39" t="s">
        <v>600</v>
      </c>
      <c r="C553" s="70">
        <v>3450</v>
      </c>
      <c r="E553" s="30" t="s">
        <v>5812</v>
      </c>
    </row>
    <row r="554" spans="1:5" x14ac:dyDescent="0.2">
      <c r="A554" s="5" t="s">
        <v>3208</v>
      </c>
      <c r="B554" s="39" t="s">
        <v>601</v>
      </c>
      <c r="C554" s="70">
        <v>3150</v>
      </c>
      <c r="E554" s="30" t="s">
        <v>5812</v>
      </c>
    </row>
    <row r="555" spans="1:5" x14ac:dyDescent="0.2">
      <c r="A555" s="5" t="s">
        <v>3209</v>
      </c>
      <c r="B555" s="39" t="s">
        <v>602</v>
      </c>
      <c r="C555" s="70">
        <v>3700</v>
      </c>
      <c r="E555" s="30" t="s">
        <v>5812</v>
      </c>
    </row>
    <row r="556" spans="1:5" x14ac:dyDescent="0.2">
      <c r="A556" s="5" t="s">
        <v>3210</v>
      </c>
      <c r="B556" s="39" t="s">
        <v>603</v>
      </c>
      <c r="C556" s="70">
        <v>3700</v>
      </c>
      <c r="E556" s="30" t="s">
        <v>5812</v>
      </c>
    </row>
    <row r="557" spans="1:5" x14ac:dyDescent="0.2">
      <c r="A557" s="5" t="s">
        <v>3211</v>
      </c>
      <c r="B557" s="38" t="s">
        <v>604</v>
      </c>
      <c r="C557" s="70">
        <v>2350</v>
      </c>
      <c r="E557" s="30" t="s">
        <v>5812</v>
      </c>
    </row>
    <row r="558" spans="1:5" x14ac:dyDescent="0.2">
      <c r="A558" s="5" t="s">
        <v>3212</v>
      </c>
      <c r="B558" s="39" t="s">
        <v>605</v>
      </c>
      <c r="C558" s="70">
        <v>1200</v>
      </c>
      <c r="E558" s="30" t="s">
        <v>5812</v>
      </c>
    </row>
    <row r="559" spans="1:5" x14ac:dyDescent="0.2">
      <c r="A559" s="5" t="s">
        <v>3213</v>
      </c>
      <c r="B559" s="39" t="s">
        <v>606</v>
      </c>
      <c r="C559" s="70">
        <v>1800</v>
      </c>
      <c r="E559" s="30" t="s">
        <v>5812</v>
      </c>
    </row>
    <row r="560" spans="1:5" x14ac:dyDescent="0.2">
      <c r="A560" s="5" t="s">
        <v>3214</v>
      </c>
      <c r="B560" s="39" t="s">
        <v>607</v>
      </c>
      <c r="C560" s="70">
        <v>1200</v>
      </c>
      <c r="E560" s="30" t="s">
        <v>5812</v>
      </c>
    </row>
    <row r="561" spans="1:5" x14ac:dyDescent="0.2">
      <c r="A561" s="5" t="s">
        <v>3215</v>
      </c>
      <c r="B561" s="39" t="s">
        <v>608</v>
      </c>
      <c r="C561" s="70">
        <v>2350</v>
      </c>
      <c r="E561" s="30" t="s">
        <v>5812</v>
      </c>
    </row>
    <row r="562" spans="1:5" x14ac:dyDescent="0.2">
      <c r="A562" s="5" t="s">
        <v>3216</v>
      </c>
      <c r="B562" s="39" t="s">
        <v>609</v>
      </c>
      <c r="C562" s="70">
        <v>2350</v>
      </c>
      <c r="E562" s="30" t="s">
        <v>5812</v>
      </c>
    </row>
    <row r="563" spans="1:5" x14ac:dyDescent="0.2">
      <c r="A563" s="5" t="s">
        <v>3217</v>
      </c>
      <c r="B563" s="39" t="s">
        <v>610</v>
      </c>
      <c r="C563" s="70">
        <v>2350</v>
      </c>
      <c r="E563" s="30" t="s">
        <v>5812</v>
      </c>
    </row>
    <row r="564" spans="1:5" x14ac:dyDescent="0.2">
      <c r="A564" s="5" t="s">
        <v>3218</v>
      </c>
      <c r="B564" s="39" t="s">
        <v>611</v>
      </c>
      <c r="C564" s="70">
        <v>3600</v>
      </c>
      <c r="E564" s="30" t="s">
        <v>5812</v>
      </c>
    </row>
    <row r="565" spans="1:5" x14ac:dyDescent="0.2">
      <c r="A565" s="5" t="s">
        <v>3219</v>
      </c>
      <c r="B565" s="39" t="s">
        <v>612</v>
      </c>
      <c r="C565" s="70">
        <v>2350</v>
      </c>
      <c r="E565" s="30" t="s">
        <v>5812</v>
      </c>
    </row>
    <row r="566" spans="1:5" x14ac:dyDescent="0.2">
      <c r="A566" s="5" t="s">
        <v>3220</v>
      </c>
      <c r="B566" s="39" t="s">
        <v>613</v>
      </c>
      <c r="C566" s="70">
        <v>3300</v>
      </c>
      <c r="E566" s="30" t="s">
        <v>5812</v>
      </c>
    </row>
    <row r="567" spans="1:5" x14ac:dyDescent="0.2">
      <c r="A567" s="3" t="s">
        <v>8</v>
      </c>
      <c r="B567" s="34"/>
      <c r="C567" s="68"/>
      <c r="E567" s="30" t="s">
        <v>5812</v>
      </c>
    </row>
    <row r="568" spans="1:5" x14ac:dyDescent="0.2">
      <c r="A568" s="5" t="s">
        <v>3221</v>
      </c>
      <c r="B568" s="39" t="s">
        <v>614</v>
      </c>
      <c r="C568" s="70">
        <v>1000</v>
      </c>
      <c r="E568" s="30" t="s">
        <v>5812</v>
      </c>
    </row>
    <row r="569" spans="1:5" x14ac:dyDescent="0.2">
      <c r="A569" s="5" t="s">
        <v>3222</v>
      </c>
      <c r="B569" s="38" t="s">
        <v>615</v>
      </c>
      <c r="C569" s="70">
        <v>1000</v>
      </c>
      <c r="E569" s="30" t="s">
        <v>5812</v>
      </c>
    </row>
    <row r="570" spans="1:5" x14ac:dyDescent="0.2">
      <c r="A570" s="5" t="s">
        <v>3223</v>
      </c>
      <c r="B570" s="39" t="s">
        <v>616</v>
      </c>
      <c r="C570" s="70">
        <v>800</v>
      </c>
      <c r="E570" s="30" t="s">
        <v>5812</v>
      </c>
    </row>
    <row r="571" spans="1:5" x14ac:dyDescent="0.2">
      <c r="A571" s="5" t="s">
        <v>3224</v>
      </c>
      <c r="B571" s="38" t="s">
        <v>617</v>
      </c>
      <c r="C571" s="70">
        <v>550</v>
      </c>
      <c r="E571" s="30" t="s">
        <v>5812</v>
      </c>
    </row>
    <row r="572" spans="1:5" x14ac:dyDescent="0.2">
      <c r="A572" s="5" t="s">
        <v>3225</v>
      </c>
      <c r="B572" s="38" t="s">
        <v>618</v>
      </c>
      <c r="C572" s="70">
        <v>7600</v>
      </c>
      <c r="E572" s="30" t="s">
        <v>5812</v>
      </c>
    </row>
    <row r="573" spans="1:5" x14ac:dyDescent="0.2">
      <c r="A573" s="5" t="s">
        <v>3226</v>
      </c>
      <c r="B573" s="36" t="s">
        <v>619</v>
      </c>
      <c r="C573" s="70">
        <v>1000</v>
      </c>
      <c r="E573" s="30" t="s">
        <v>5812</v>
      </c>
    </row>
    <row r="574" spans="1:5" x14ac:dyDescent="0.2">
      <c r="A574" s="5" t="s">
        <v>3227</v>
      </c>
      <c r="B574" s="36" t="s">
        <v>620</v>
      </c>
      <c r="C574" s="70">
        <v>600</v>
      </c>
      <c r="E574" s="30" t="s">
        <v>5812</v>
      </c>
    </row>
    <row r="575" spans="1:5" x14ac:dyDescent="0.2">
      <c r="A575" s="5" t="s">
        <v>3228</v>
      </c>
      <c r="B575" s="39" t="s">
        <v>621</v>
      </c>
      <c r="C575" s="70">
        <v>2000</v>
      </c>
      <c r="E575" s="30" t="s">
        <v>5812</v>
      </c>
    </row>
    <row r="576" spans="1:5" x14ac:dyDescent="0.2">
      <c r="A576" s="5" t="s">
        <v>3229</v>
      </c>
      <c r="B576" s="39" t="s">
        <v>622</v>
      </c>
      <c r="C576" s="70">
        <v>2000</v>
      </c>
      <c r="E576" s="30" t="s">
        <v>5812</v>
      </c>
    </row>
    <row r="577" spans="1:5" ht="25.5" x14ac:dyDescent="0.2">
      <c r="A577" s="5" t="s">
        <v>3230</v>
      </c>
      <c r="B577" s="39" t="s">
        <v>623</v>
      </c>
      <c r="C577" s="70">
        <v>1100</v>
      </c>
      <c r="E577" s="30" t="s">
        <v>5812</v>
      </c>
    </row>
    <row r="578" spans="1:5" x14ac:dyDescent="0.2">
      <c r="A578" s="5" t="s">
        <v>3231</v>
      </c>
      <c r="B578" s="39" t="s">
        <v>624</v>
      </c>
      <c r="C578" s="70">
        <v>800</v>
      </c>
      <c r="E578" s="30" t="s">
        <v>5812</v>
      </c>
    </row>
    <row r="579" spans="1:5" ht="25.5" x14ac:dyDescent="0.2">
      <c r="A579" s="5" t="s">
        <v>3232</v>
      </c>
      <c r="B579" s="39" t="s">
        <v>625</v>
      </c>
      <c r="C579" s="70">
        <v>1000</v>
      </c>
      <c r="E579" s="30" t="s">
        <v>5812</v>
      </c>
    </row>
    <row r="580" spans="1:5" x14ac:dyDescent="0.2">
      <c r="A580" s="7" t="s">
        <v>3233</v>
      </c>
      <c r="B580" s="40" t="s">
        <v>626</v>
      </c>
      <c r="C580" s="72">
        <v>800</v>
      </c>
      <c r="E580" s="30" t="s">
        <v>5812</v>
      </c>
    </row>
    <row r="581" spans="1:5" x14ac:dyDescent="0.2">
      <c r="A581" s="3" t="s">
        <v>9</v>
      </c>
      <c r="B581" s="34"/>
      <c r="C581" s="68"/>
      <c r="E581" s="30" t="s">
        <v>5810</v>
      </c>
    </row>
    <row r="582" spans="1:5" x14ac:dyDescent="0.2">
      <c r="A582" s="4" t="s">
        <v>3234</v>
      </c>
      <c r="B582" s="44" t="s">
        <v>627</v>
      </c>
      <c r="C582" s="69">
        <v>150</v>
      </c>
      <c r="E582" s="30" t="s">
        <v>5810</v>
      </c>
    </row>
    <row r="583" spans="1:5" x14ac:dyDescent="0.2">
      <c r="A583" s="5" t="s">
        <v>3235</v>
      </c>
      <c r="B583" s="39" t="s">
        <v>628</v>
      </c>
      <c r="C583" s="70">
        <v>297</v>
      </c>
      <c r="E583" s="30" t="s">
        <v>5810</v>
      </c>
    </row>
    <row r="584" spans="1:5" x14ac:dyDescent="0.2">
      <c r="A584" s="5" t="s">
        <v>3236</v>
      </c>
      <c r="B584" s="39" t="s">
        <v>629</v>
      </c>
      <c r="C584" s="70">
        <v>100</v>
      </c>
      <c r="E584" s="30" t="s">
        <v>5810</v>
      </c>
    </row>
    <row r="585" spans="1:5" x14ac:dyDescent="0.2">
      <c r="A585" s="5" t="s">
        <v>3237</v>
      </c>
      <c r="B585" s="39" t="s">
        <v>630</v>
      </c>
      <c r="C585" s="70">
        <v>153</v>
      </c>
      <c r="E585" s="30" t="s">
        <v>5810</v>
      </c>
    </row>
    <row r="586" spans="1:5" x14ac:dyDescent="0.2">
      <c r="A586" s="5" t="s">
        <v>3238</v>
      </c>
      <c r="B586" s="39" t="s">
        <v>631</v>
      </c>
      <c r="C586" s="70">
        <v>153</v>
      </c>
      <c r="E586" s="30" t="s">
        <v>5810</v>
      </c>
    </row>
    <row r="587" spans="1:5" x14ac:dyDescent="0.2">
      <c r="A587" s="5" t="s">
        <v>3239</v>
      </c>
      <c r="B587" s="38" t="s">
        <v>632</v>
      </c>
      <c r="C587" s="70">
        <v>180</v>
      </c>
      <c r="E587" s="30" t="s">
        <v>5810</v>
      </c>
    </row>
    <row r="588" spans="1:5" x14ac:dyDescent="0.2">
      <c r="A588" s="5" t="s">
        <v>3240</v>
      </c>
      <c r="B588" s="39" t="s">
        <v>633</v>
      </c>
      <c r="C588" s="70">
        <v>551</v>
      </c>
      <c r="E588" s="30" t="s">
        <v>5810</v>
      </c>
    </row>
    <row r="589" spans="1:5" x14ac:dyDescent="0.2">
      <c r="A589" s="5" t="s">
        <v>3241</v>
      </c>
      <c r="B589" s="39" t="s">
        <v>634</v>
      </c>
      <c r="C589" s="70">
        <v>643</v>
      </c>
      <c r="E589" s="30" t="s">
        <v>5810</v>
      </c>
    </row>
    <row r="590" spans="1:5" x14ac:dyDescent="0.2">
      <c r="A590" s="5" t="s">
        <v>3242</v>
      </c>
      <c r="B590" s="39" t="s">
        <v>635</v>
      </c>
      <c r="C590" s="70">
        <v>845</v>
      </c>
      <c r="E590" s="30" t="s">
        <v>5810</v>
      </c>
    </row>
    <row r="591" spans="1:5" x14ac:dyDescent="0.2">
      <c r="A591" s="5" t="s">
        <v>3243</v>
      </c>
      <c r="B591" s="36" t="s">
        <v>636</v>
      </c>
      <c r="C591" s="70">
        <v>264</v>
      </c>
      <c r="E591" s="30" t="s">
        <v>5810</v>
      </c>
    </row>
    <row r="592" spans="1:5" x14ac:dyDescent="0.2">
      <c r="A592" s="5" t="s">
        <v>3244</v>
      </c>
      <c r="B592" s="39" t="s">
        <v>637</v>
      </c>
      <c r="C592" s="70">
        <v>300</v>
      </c>
      <c r="E592" s="30" t="s">
        <v>5810</v>
      </c>
    </row>
    <row r="593" spans="1:5" x14ac:dyDescent="0.2">
      <c r="A593" s="5" t="s">
        <v>3245</v>
      </c>
      <c r="B593" s="39" t="s">
        <v>638</v>
      </c>
      <c r="C593" s="70">
        <v>624</v>
      </c>
      <c r="E593" s="30" t="s">
        <v>5810</v>
      </c>
    </row>
    <row r="594" spans="1:5" x14ac:dyDescent="0.2">
      <c r="A594" s="5" t="s">
        <v>3246</v>
      </c>
      <c r="B594" s="39" t="s">
        <v>639</v>
      </c>
      <c r="C594" s="70">
        <v>984</v>
      </c>
      <c r="E594" s="30" t="s">
        <v>5810</v>
      </c>
    </row>
    <row r="595" spans="1:5" x14ac:dyDescent="0.2">
      <c r="A595" s="5" t="s">
        <v>3247</v>
      </c>
      <c r="B595" s="39" t="s">
        <v>640</v>
      </c>
      <c r="C595" s="70">
        <v>1518</v>
      </c>
      <c r="E595" s="30" t="s">
        <v>5810</v>
      </c>
    </row>
    <row r="596" spans="1:5" x14ac:dyDescent="0.2">
      <c r="A596" s="5" t="s">
        <v>3248</v>
      </c>
      <c r="B596" s="39" t="s">
        <v>641</v>
      </c>
      <c r="C596" s="70">
        <v>420</v>
      </c>
      <c r="E596" s="30" t="s">
        <v>5810</v>
      </c>
    </row>
    <row r="597" spans="1:5" x14ac:dyDescent="0.2">
      <c r="A597" s="5" t="s">
        <v>3249</v>
      </c>
      <c r="B597" s="39" t="s">
        <v>642</v>
      </c>
      <c r="C597" s="70">
        <v>100</v>
      </c>
      <c r="E597" s="30" t="s">
        <v>5810</v>
      </c>
    </row>
    <row r="598" spans="1:5" x14ac:dyDescent="0.2">
      <c r="A598" s="5" t="s">
        <v>3250</v>
      </c>
      <c r="B598" s="39" t="s">
        <v>643</v>
      </c>
      <c r="C598" s="70">
        <v>96</v>
      </c>
      <c r="E598" s="30" t="s">
        <v>5810</v>
      </c>
    </row>
    <row r="599" spans="1:5" x14ac:dyDescent="0.2">
      <c r="A599" s="5" t="s">
        <v>3251</v>
      </c>
      <c r="B599" s="38" t="s">
        <v>644</v>
      </c>
      <c r="C599" s="70">
        <v>180</v>
      </c>
      <c r="E599" s="30" t="s">
        <v>5810</v>
      </c>
    </row>
    <row r="600" spans="1:5" x14ac:dyDescent="0.2">
      <c r="A600" s="5" t="s">
        <v>3252</v>
      </c>
      <c r="B600" s="39" t="s">
        <v>645</v>
      </c>
      <c r="C600" s="70">
        <v>300</v>
      </c>
      <c r="E600" s="30" t="s">
        <v>5810</v>
      </c>
    </row>
    <row r="601" spans="1:5" x14ac:dyDescent="0.2">
      <c r="A601" s="5" t="s">
        <v>3253</v>
      </c>
      <c r="B601" s="37" t="s">
        <v>5852</v>
      </c>
      <c r="C601" s="70">
        <v>750</v>
      </c>
      <c r="E601" s="30" t="s">
        <v>5810</v>
      </c>
    </row>
    <row r="602" spans="1:5" x14ac:dyDescent="0.2">
      <c r="A602" s="5" t="s">
        <v>3254</v>
      </c>
      <c r="B602" s="39" t="s">
        <v>646</v>
      </c>
      <c r="C602" s="70">
        <v>871</v>
      </c>
      <c r="E602" s="30" t="s">
        <v>5810</v>
      </c>
    </row>
    <row r="603" spans="1:5" x14ac:dyDescent="0.2">
      <c r="A603" s="5" t="s">
        <v>3255</v>
      </c>
      <c r="B603" s="36" t="s">
        <v>5853</v>
      </c>
      <c r="C603" s="70">
        <v>300</v>
      </c>
      <c r="E603" s="30" t="s">
        <v>5810</v>
      </c>
    </row>
    <row r="604" spans="1:5" x14ac:dyDescent="0.2">
      <c r="A604" s="5" t="s">
        <v>3256</v>
      </c>
      <c r="B604" s="39" t="s">
        <v>647</v>
      </c>
      <c r="C604" s="70">
        <v>250</v>
      </c>
      <c r="E604" s="30" t="s">
        <v>5810</v>
      </c>
    </row>
    <row r="605" spans="1:5" x14ac:dyDescent="0.2">
      <c r="A605" s="5" t="s">
        <v>3257</v>
      </c>
      <c r="B605" s="39" t="s">
        <v>648</v>
      </c>
      <c r="C605" s="70">
        <v>180</v>
      </c>
      <c r="E605" s="30" t="s">
        <v>5810</v>
      </c>
    </row>
    <row r="606" spans="1:5" x14ac:dyDescent="0.2">
      <c r="A606" s="5" t="s">
        <v>3258</v>
      </c>
      <c r="B606" s="39" t="s">
        <v>649</v>
      </c>
      <c r="C606" s="70">
        <v>5000</v>
      </c>
      <c r="E606" s="30" t="s">
        <v>5810</v>
      </c>
    </row>
    <row r="607" spans="1:5" x14ac:dyDescent="0.2">
      <c r="A607" s="5" t="s">
        <v>3259</v>
      </c>
      <c r="B607" s="39" t="s">
        <v>650</v>
      </c>
      <c r="C607" s="70">
        <v>240</v>
      </c>
      <c r="E607" s="30" t="s">
        <v>5810</v>
      </c>
    </row>
    <row r="608" spans="1:5" x14ac:dyDescent="0.2">
      <c r="A608" s="5" t="s">
        <v>3260</v>
      </c>
      <c r="B608" s="39" t="s">
        <v>651</v>
      </c>
      <c r="C608" s="70">
        <v>480</v>
      </c>
      <c r="E608" s="30" t="s">
        <v>5810</v>
      </c>
    </row>
    <row r="609" spans="1:5" x14ac:dyDescent="0.2">
      <c r="A609" s="5" t="s">
        <v>3261</v>
      </c>
      <c r="B609" s="39" t="s">
        <v>652</v>
      </c>
      <c r="C609" s="70">
        <v>2520</v>
      </c>
      <c r="E609" s="30" t="s">
        <v>5810</v>
      </c>
    </row>
    <row r="610" spans="1:5" x14ac:dyDescent="0.2">
      <c r="A610" s="5" t="s">
        <v>3262</v>
      </c>
      <c r="B610" s="39" t="s">
        <v>653</v>
      </c>
      <c r="C610" s="70">
        <v>795</v>
      </c>
      <c r="E610" s="30" t="s">
        <v>5810</v>
      </c>
    </row>
    <row r="611" spans="1:5" x14ac:dyDescent="0.2">
      <c r="A611" s="5" t="s">
        <v>3263</v>
      </c>
      <c r="B611" s="39" t="s">
        <v>654</v>
      </c>
      <c r="C611" s="70">
        <v>8250</v>
      </c>
      <c r="E611" s="30" t="s">
        <v>5810</v>
      </c>
    </row>
    <row r="612" spans="1:5" x14ac:dyDescent="0.2">
      <c r="A612" s="5" t="s">
        <v>3264</v>
      </c>
      <c r="B612" s="39" t="s">
        <v>655</v>
      </c>
      <c r="C612" s="70">
        <v>300</v>
      </c>
      <c r="E612" s="30" t="s">
        <v>5810</v>
      </c>
    </row>
    <row r="613" spans="1:5" x14ac:dyDescent="0.2">
      <c r="A613" s="5" t="s">
        <v>3265</v>
      </c>
      <c r="B613" s="39" t="s">
        <v>656</v>
      </c>
      <c r="C613" s="70">
        <v>1890</v>
      </c>
      <c r="E613" s="30" t="s">
        <v>5810</v>
      </c>
    </row>
    <row r="614" spans="1:5" x14ac:dyDescent="0.2">
      <c r="A614" s="5" t="s">
        <v>3266</v>
      </c>
      <c r="B614" s="39" t="s">
        <v>657</v>
      </c>
      <c r="C614" s="70">
        <v>2040</v>
      </c>
      <c r="E614" s="30" t="s">
        <v>5810</v>
      </c>
    </row>
    <row r="615" spans="1:5" x14ac:dyDescent="0.2">
      <c r="A615" s="5" t="s">
        <v>3267</v>
      </c>
      <c r="B615" s="39" t="s">
        <v>658</v>
      </c>
      <c r="C615" s="70">
        <v>4125</v>
      </c>
      <c r="E615" s="30" t="s">
        <v>5810</v>
      </c>
    </row>
    <row r="616" spans="1:5" x14ac:dyDescent="0.2">
      <c r="A616" s="5" t="s">
        <v>3268</v>
      </c>
      <c r="B616" s="39" t="s">
        <v>659</v>
      </c>
      <c r="C616" s="70">
        <v>525</v>
      </c>
      <c r="E616" s="30" t="s">
        <v>5810</v>
      </c>
    </row>
    <row r="617" spans="1:5" x14ac:dyDescent="0.2">
      <c r="A617" s="5" t="s">
        <v>3269</v>
      </c>
      <c r="B617" s="42" t="s">
        <v>5515</v>
      </c>
      <c r="C617" s="70">
        <v>540</v>
      </c>
      <c r="E617" s="30" t="s">
        <v>5810</v>
      </c>
    </row>
    <row r="618" spans="1:5" x14ac:dyDescent="0.2">
      <c r="A618" s="5" t="s">
        <v>3270</v>
      </c>
      <c r="B618" s="42" t="s">
        <v>5516</v>
      </c>
      <c r="C618" s="70">
        <v>350</v>
      </c>
      <c r="E618" s="30" t="s">
        <v>5810</v>
      </c>
    </row>
    <row r="619" spans="1:5" x14ac:dyDescent="0.2">
      <c r="A619" s="5" t="s">
        <v>3271</v>
      </c>
      <c r="B619" s="39" t="s">
        <v>660</v>
      </c>
      <c r="C619" s="70">
        <v>650</v>
      </c>
      <c r="E619" s="30" t="s">
        <v>5810</v>
      </c>
    </row>
    <row r="620" spans="1:5" x14ac:dyDescent="0.2">
      <c r="A620" s="5" t="s">
        <v>3272</v>
      </c>
      <c r="B620" s="38" t="s">
        <v>661</v>
      </c>
      <c r="C620" s="70">
        <v>2880</v>
      </c>
      <c r="E620" s="30" t="s">
        <v>5810</v>
      </c>
    </row>
    <row r="621" spans="1:5" x14ac:dyDescent="0.2">
      <c r="A621" s="5" t="s">
        <v>3273</v>
      </c>
      <c r="B621" s="39" t="s">
        <v>662</v>
      </c>
      <c r="C621" s="70">
        <v>1195</v>
      </c>
      <c r="E621" s="30" t="s">
        <v>5810</v>
      </c>
    </row>
    <row r="622" spans="1:5" x14ac:dyDescent="0.2">
      <c r="A622" s="5" t="s">
        <v>3274</v>
      </c>
      <c r="B622" s="39" t="s">
        <v>663</v>
      </c>
      <c r="C622" s="70">
        <v>1958</v>
      </c>
      <c r="E622" s="30" t="s">
        <v>5810</v>
      </c>
    </row>
    <row r="623" spans="1:5" x14ac:dyDescent="0.2">
      <c r="A623" s="5" t="s">
        <v>3275</v>
      </c>
      <c r="B623" s="39" t="s">
        <v>664</v>
      </c>
      <c r="C623" s="70">
        <v>3024</v>
      </c>
      <c r="E623" s="30" t="s">
        <v>5810</v>
      </c>
    </row>
    <row r="624" spans="1:5" x14ac:dyDescent="0.2">
      <c r="A624" s="5" t="s">
        <v>3276</v>
      </c>
      <c r="B624" s="39" t="s">
        <v>665</v>
      </c>
      <c r="C624" s="70">
        <v>312</v>
      </c>
      <c r="E624" s="30" t="s">
        <v>5810</v>
      </c>
    </row>
    <row r="625" spans="1:5" x14ac:dyDescent="0.2">
      <c r="A625" s="5" t="s">
        <v>3277</v>
      </c>
      <c r="B625" s="39" t="s">
        <v>666</v>
      </c>
      <c r="C625" s="70">
        <v>265</v>
      </c>
      <c r="E625" s="30" t="s">
        <v>5810</v>
      </c>
    </row>
    <row r="626" spans="1:5" x14ac:dyDescent="0.2">
      <c r="A626" s="5" t="s">
        <v>3278</v>
      </c>
      <c r="B626" s="39" t="s">
        <v>667</v>
      </c>
      <c r="C626" s="70">
        <v>887</v>
      </c>
      <c r="E626" s="30" t="s">
        <v>5810</v>
      </c>
    </row>
    <row r="627" spans="1:5" x14ac:dyDescent="0.2">
      <c r="A627" s="5" t="s">
        <v>3279</v>
      </c>
      <c r="B627" s="39" t="s">
        <v>668</v>
      </c>
      <c r="C627" s="70">
        <v>1015</v>
      </c>
      <c r="E627" s="30" t="s">
        <v>5810</v>
      </c>
    </row>
    <row r="628" spans="1:5" x14ac:dyDescent="0.2">
      <c r="A628" s="5" t="s">
        <v>3280</v>
      </c>
      <c r="B628" s="39" t="s">
        <v>669</v>
      </c>
      <c r="C628" s="70">
        <v>530</v>
      </c>
      <c r="E628" s="30" t="s">
        <v>5810</v>
      </c>
    </row>
    <row r="629" spans="1:5" x14ac:dyDescent="0.2">
      <c r="A629" s="5" t="s">
        <v>3281</v>
      </c>
      <c r="B629" s="38" t="s">
        <v>670</v>
      </c>
      <c r="C629" s="70">
        <v>6600</v>
      </c>
      <c r="E629" s="30" t="s">
        <v>5810</v>
      </c>
    </row>
    <row r="630" spans="1:5" x14ac:dyDescent="0.2">
      <c r="A630" s="5" t="s">
        <v>3282</v>
      </c>
      <c r="B630" s="38" t="s">
        <v>671</v>
      </c>
      <c r="C630" s="70">
        <v>3300</v>
      </c>
      <c r="E630" s="30" t="s">
        <v>5810</v>
      </c>
    </row>
    <row r="631" spans="1:5" x14ac:dyDescent="0.2">
      <c r="A631" s="5" t="s">
        <v>3283</v>
      </c>
      <c r="B631" s="39" t="s">
        <v>672</v>
      </c>
      <c r="C631" s="70">
        <v>5280</v>
      </c>
      <c r="E631" s="30" t="s">
        <v>5810</v>
      </c>
    </row>
    <row r="632" spans="1:5" x14ac:dyDescent="0.2">
      <c r="A632" s="5" t="s">
        <v>3284</v>
      </c>
      <c r="B632" s="39" t="s">
        <v>673</v>
      </c>
      <c r="C632" s="70">
        <v>1420</v>
      </c>
      <c r="E632" s="30" t="s">
        <v>5810</v>
      </c>
    </row>
    <row r="633" spans="1:5" x14ac:dyDescent="0.2">
      <c r="A633" s="5" t="s">
        <v>3285</v>
      </c>
      <c r="B633" s="39" t="s">
        <v>674</v>
      </c>
      <c r="C633" s="70">
        <v>350</v>
      </c>
      <c r="E633" s="30" t="s">
        <v>5810</v>
      </c>
    </row>
    <row r="634" spans="1:5" x14ac:dyDescent="0.2">
      <c r="A634" s="5" t="s">
        <v>3286</v>
      </c>
      <c r="B634" s="39" t="s">
        <v>675</v>
      </c>
      <c r="C634" s="70">
        <v>1350</v>
      </c>
      <c r="E634" s="30" t="s">
        <v>5810</v>
      </c>
    </row>
    <row r="635" spans="1:5" x14ac:dyDescent="0.2">
      <c r="A635" s="5" t="s">
        <v>3287</v>
      </c>
      <c r="B635" s="39" t="s">
        <v>676</v>
      </c>
      <c r="C635" s="70">
        <v>4368</v>
      </c>
      <c r="E635" s="30" t="s">
        <v>5810</v>
      </c>
    </row>
    <row r="636" spans="1:5" x14ac:dyDescent="0.2">
      <c r="A636" s="5" t="s">
        <v>3288</v>
      </c>
      <c r="B636" s="39" t="s">
        <v>677</v>
      </c>
      <c r="C636" s="70">
        <v>937</v>
      </c>
      <c r="E636" s="30" t="s">
        <v>5810</v>
      </c>
    </row>
    <row r="637" spans="1:5" x14ac:dyDescent="0.2">
      <c r="A637" s="5" t="s">
        <v>3289</v>
      </c>
      <c r="B637" s="39" t="s">
        <v>678</v>
      </c>
      <c r="C637" s="70">
        <v>325</v>
      </c>
      <c r="E637" s="30" t="s">
        <v>5810</v>
      </c>
    </row>
    <row r="638" spans="1:5" x14ac:dyDescent="0.2">
      <c r="A638" s="5" t="s">
        <v>3290</v>
      </c>
      <c r="B638" s="39" t="s">
        <v>679</v>
      </c>
      <c r="C638" s="70">
        <v>2520</v>
      </c>
      <c r="E638" s="30" t="s">
        <v>5810</v>
      </c>
    </row>
    <row r="639" spans="1:5" x14ac:dyDescent="0.2">
      <c r="A639" s="5" t="s">
        <v>3291</v>
      </c>
      <c r="B639" s="39" t="s">
        <v>680</v>
      </c>
      <c r="C639" s="70">
        <v>1980</v>
      </c>
      <c r="E639" s="30" t="s">
        <v>5810</v>
      </c>
    </row>
    <row r="640" spans="1:5" x14ac:dyDescent="0.2">
      <c r="A640" s="5" t="s">
        <v>3292</v>
      </c>
      <c r="B640" s="39" t="s">
        <v>681</v>
      </c>
      <c r="C640" s="70">
        <v>735</v>
      </c>
      <c r="E640" s="30" t="s">
        <v>5810</v>
      </c>
    </row>
    <row r="641" spans="1:5" x14ac:dyDescent="0.2">
      <c r="A641" s="5" t="s">
        <v>3293</v>
      </c>
      <c r="B641" s="39" t="s">
        <v>682</v>
      </c>
      <c r="C641" s="70">
        <v>410</v>
      </c>
      <c r="E641" s="30" t="s">
        <v>5810</v>
      </c>
    </row>
    <row r="642" spans="1:5" x14ac:dyDescent="0.2">
      <c r="A642" s="5" t="s">
        <v>3294</v>
      </c>
      <c r="B642" s="39" t="s">
        <v>683</v>
      </c>
      <c r="C642" s="70">
        <v>324</v>
      </c>
      <c r="E642" s="30" t="s">
        <v>5810</v>
      </c>
    </row>
    <row r="643" spans="1:5" x14ac:dyDescent="0.2">
      <c r="A643" s="5" t="s">
        <v>3295</v>
      </c>
      <c r="B643" s="39" t="s">
        <v>684</v>
      </c>
      <c r="C643" s="70">
        <v>150</v>
      </c>
      <c r="E643" s="30" t="s">
        <v>5810</v>
      </c>
    </row>
    <row r="644" spans="1:5" x14ac:dyDescent="0.2">
      <c r="A644" s="5" t="s">
        <v>3296</v>
      </c>
      <c r="B644" s="39" t="s">
        <v>685</v>
      </c>
      <c r="C644" s="70">
        <v>930</v>
      </c>
      <c r="E644" s="30" t="s">
        <v>5810</v>
      </c>
    </row>
    <row r="645" spans="1:5" x14ac:dyDescent="0.2">
      <c r="A645" s="5" t="s">
        <v>3297</v>
      </c>
      <c r="B645" s="39" t="s">
        <v>686</v>
      </c>
      <c r="C645" s="70">
        <v>720</v>
      </c>
      <c r="E645" s="30" t="s">
        <v>5810</v>
      </c>
    </row>
    <row r="646" spans="1:5" x14ac:dyDescent="0.2">
      <c r="A646" s="5" t="s">
        <v>3298</v>
      </c>
      <c r="B646" s="39" t="s">
        <v>687</v>
      </c>
      <c r="C646" s="70">
        <v>450</v>
      </c>
      <c r="E646" s="30" t="s">
        <v>5810</v>
      </c>
    </row>
    <row r="647" spans="1:5" x14ac:dyDescent="0.2">
      <c r="A647" s="5" t="s">
        <v>3299</v>
      </c>
      <c r="B647" s="39" t="s">
        <v>688</v>
      </c>
      <c r="C647" s="70">
        <v>358</v>
      </c>
      <c r="E647" s="30" t="s">
        <v>5810</v>
      </c>
    </row>
    <row r="648" spans="1:5" x14ac:dyDescent="0.2">
      <c r="A648" s="5" t="s">
        <v>3300</v>
      </c>
      <c r="B648" s="39" t="s">
        <v>689</v>
      </c>
      <c r="C648" s="70">
        <v>94</v>
      </c>
      <c r="E648" s="30" t="s">
        <v>5810</v>
      </c>
    </row>
    <row r="649" spans="1:5" x14ac:dyDescent="0.2">
      <c r="A649" s="5" t="s">
        <v>3301</v>
      </c>
      <c r="B649" s="39" t="s">
        <v>690</v>
      </c>
      <c r="C649" s="70">
        <v>718</v>
      </c>
      <c r="E649" s="30" t="s">
        <v>5810</v>
      </c>
    </row>
    <row r="650" spans="1:5" x14ac:dyDescent="0.2">
      <c r="A650" s="5" t="s">
        <v>3302</v>
      </c>
      <c r="B650" s="39" t="s">
        <v>691</v>
      </c>
      <c r="C650" s="70">
        <v>3850</v>
      </c>
      <c r="E650" s="30" t="s">
        <v>5810</v>
      </c>
    </row>
    <row r="651" spans="1:5" x14ac:dyDescent="0.2">
      <c r="A651" s="5" t="s">
        <v>3303</v>
      </c>
      <c r="B651" s="39" t="s">
        <v>692</v>
      </c>
      <c r="C651" s="70">
        <v>216</v>
      </c>
      <c r="E651" s="30" t="s">
        <v>5810</v>
      </c>
    </row>
    <row r="652" spans="1:5" x14ac:dyDescent="0.2">
      <c r="A652" s="5" t="s">
        <v>3304</v>
      </c>
      <c r="B652" s="37" t="s">
        <v>693</v>
      </c>
      <c r="C652" s="70">
        <v>3960</v>
      </c>
      <c r="E652" s="30" t="s">
        <v>5810</v>
      </c>
    </row>
    <row r="653" spans="1:5" x14ac:dyDescent="0.2">
      <c r="A653" s="5" t="s">
        <v>3305</v>
      </c>
      <c r="B653" s="36" t="s">
        <v>694</v>
      </c>
      <c r="C653" s="70">
        <v>12960</v>
      </c>
      <c r="E653" s="30" t="s">
        <v>5810</v>
      </c>
    </row>
    <row r="654" spans="1:5" x14ac:dyDescent="0.2">
      <c r="A654" s="5" t="s">
        <v>3306</v>
      </c>
      <c r="B654" s="39" t="s">
        <v>695</v>
      </c>
      <c r="C654" s="70">
        <v>500</v>
      </c>
      <c r="E654" s="30" t="s">
        <v>5810</v>
      </c>
    </row>
    <row r="655" spans="1:5" x14ac:dyDescent="0.2">
      <c r="A655" s="5" t="s">
        <v>3307</v>
      </c>
      <c r="B655" s="39" t="s">
        <v>696</v>
      </c>
      <c r="C655" s="70">
        <v>1560</v>
      </c>
      <c r="E655" s="30" t="s">
        <v>5810</v>
      </c>
    </row>
    <row r="656" spans="1:5" x14ac:dyDescent="0.2">
      <c r="A656" s="5" t="s">
        <v>3308</v>
      </c>
      <c r="B656" s="39" t="s">
        <v>697</v>
      </c>
      <c r="C656" s="70">
        <v>350</v>
      </c>
      <c r="E656" s="30" t="s">
        <v>5810</v>
      </c>
    </row>
    <row r="657" spans="1:5" ht="25.5" x14ac:dyDescent="0.2">
      <c r="A657" s="5" t="s">
        <v>3309</v>
      </c>
      <c r="B657" s="36" t="s">
        <v>698</v>
      </c>
      <c r="C657" s="70">
        <v>825</v>
      </c>
      <c r="E657" s="30" t="s">
        <v>5810</v>
      </c>
    </row>
    <row r="658" spans="1:5" x14ac:dyDescent="0.2">
      <c r="A658" s="5" t="s">
        <v>3310</v>
      </c>
      <c r="B658" s="36" t="s">
        <v>699</v>
      </c>
      <c r="C658" s="70">
        <v>1416</v>
      </c>
      <c r="E658" s="30" t="s">
        <v>5810</v>
      </c>
    </row>
    <row r="659" spans="1:5" x14ac:dyDescent="0.2">
      <c r="A659" s="5" t="s">
        <v>3311</v>
      </c>
      <c r="B659" s="39" t="s">
        <v>700</v>
      </c>
      <c r="C659" s="70">
        <v>871</v>
      </c>
      <c r="E659" s="30" t="s">
        <v>5810</v>
      </c>
    </row>
    <row r="660" spans="1:5" x14ac:dyDescent="0.2">
      <c r="A660" s="5" t="s">
        <v>3312</v>
      </c>
      <c r="B660" s="39" t="s">
        <v>701</v>
      </c>
      <c r="C660" s="70">
        <v>500</v>
      </c>
      <c r="E660" s="30" t="s">
        <v>5810</v>
      </c>
    </row>
    <row r="661" spans="1:5" x14ac:dyDescent="0.2">
      <c r="A661" s="5" t="s">
        <v>3313</v>
      </c>
      <c r="B661" s="39" t="s">
        <v>702</v>
      </c>
      <c r="C661" s="70">
        <v>650</v>
      </c>
      <c r="E661" s="30" t="s">
        <v>5810</v>
      </c>
    </row>
    <row r="662" spans="1:5" x14ac:dyDescent="0.2">
      <c r="A662" s="5" t="s">
        <v>3314</v>
      </c>
      <c r="B662" s="39" t="s">
        <v>703</v>
      </c>
      <c r="C662" s="70">
        <v>400</v>
      </c>
      <c r="E662" s="30" t="s">
        <v>5810</v>
      </c>
    </row>
    <row r="663" spans="1:5" x14ac:dyDescent="0.2">
      <c r="A663" s="5" t="s">
        <v>3315</v>
      </c>
      <c r="B663" s="39" t="s">
        <v>704</v>
      </c>
      <c r="C663" s="70">
        <v>270</v>
      </c>
      <c r="E663" s="30" t="s">
        <v>5810</v>
      </c>
    </row>
    <row r="664" spans="1:5" x14ac:dyDescent="0.2">
      <c r="A664" s="6" t="s">
        <v>5897</v>
      </c>
      <c r="B664" s="39" t="s">
        <v>5898</v>
      </c>
      <c r="C664" s="70">
        <v>1800</v>
      </c>
      <c r="E664" s="30" t="s">
        <v>5810</v>
      </c>
    </row>
    <row r="665" spans="1:5" x14ac:dyDescent="0.2">
      <c r="A665" s="5" t="s">
        <v>3316</v>
      </c>
      <c r="B665" s="36" t="s">
        <v>705</v>
      </c>
      <c r="C665" s="70">
        <v>1500</v>
      </c>
      <c r="E665" s="30" t="s">
        <v>5810</v>
      </c>
    </row>
    <row r="666" spans="1:5" x14ac:dyDescent="0.2">
      <c r="A666" s="5" t="s">
        <v>3317</v>
      </c>
      <c r="B666" s="39" t="s">
        <v>706</v>
      </c>
      <c r="C666" s="70">
        <v>520</v>
      </c>
      <c r="E666" s="30" t="s">
        <v>5810</v>
      </c>
    </row>
    <row r="667" spans="1:5" x14ac:dyDescent="0.2">
      <c r="A667" s="5" t="s">
        <v>3318</v>
      </c>
      <c r="B667" s="39" t="s">
        <v>707</v>
      </c>
      <c r="C667" s="70">
        <v>72</v>
      </c>
      <c r="E667" s="30" t="s">
        <v>5810</v>
      </c>
    </row>
    <row r="668" spans="1:5" x14ac:dyDescent="0.2">
      <c r="A668" s="5" t="s">
        <v>3319</v>
      </c>
      <c r="B668" s="39" t="s">
        <v>708</v>
      </c>
      <c r="C668" s="70">
        <v>220</v>
      </c>
      <c r="E668" s="30" t="s">
        <v>5810</v>
      </c>
    </row>
    <row r="669" spans="1:5" x14ac:dyDescent="0.2">
      <c r="A669" s="5" t="s">
        <v>3320</v>
      </c>
      <c r="B669" s="39" t="s">
        <v>709</v>
      </c>
      <c r="C669" s="70">
        <v>250</v>
      </c>
      <c r="E669" s="30" t="s">
        <v>5810</v>
      </c>
    </row>
    <row r="670" spans="1:5" x14ac:dyDescent="0.2">
      <c r="A670" s="5" t="s">
        <v>3321</v>
      </c>
      <c r="B670" s="39" t="s">
        <v>710</v>
      </c>
      <c r="C670" s="70">
        <v>300</v>
      </c>
      <c r="E670" s="30" t="s">
        <v>5810</v>
      </c>
    </row>
    <row r="671" spans="1:5" x14ac:dyDescent="0.2">
      <c r="A671" s="5" t="s">
        <v>3322</v>
      </c>
      <c r="B671" s="39" t="s">
        <v>711</v>
      </c>
      <c r="C671" s="70">
        <v>98</v>
      </c>
      <c r="E671" s="30" t="s">
        <v>5810</v>
      </c>
    </row>
    <row r="672" spans="1:5" ht="25.5" x14ac:dyDescent="0.2">
      <c r="A672" s="5" t="s">
        <v>3323</v>
      </c>
      <c r="B672" s="39" t="s">
        <v>712</v>
      </c>
      <c r="C672" s="70">
        <v>364</v>
      </c>
      <c r="E672" s="30" t="s">
        <v>5810</v>
      </c>
    </row>
    <row r="673" spans="1:5" x14ac:dyDescent="0.2">
      <c r="A673" s="5" t="s">
        <v>3324</v>
      </c>
      <c r="B673" s="39" t="s">
        <v>713</v>
      </c>
      <c r="C673" s="70">
        <v>360</v>
      </c>
      <c r="E673" s="30" t="s">
        <v>5810</v>
      </c>
    </row>
    <row r="674" spans="1:5" x14ac:dyDescent="0.2">
      <c r="A674" s="5" t="s">
        <v>3325</v>
      </c>
      <c r="B674" s="39" t="s">
        <v>714</v>
      </c>
      <c r="C674" s="70">
        <v>250</v>
      </c>
      <c r="E674" s="30" t="s">
        <v>5810</v>
      </c>
    </row>
    <row r="675" spans="1:5" x14ac:dyDescent="0.2">
      <c r="A675" s="5" t="s">
        <v>3326</v>
      </c>
      <c r="B675" s="39" t="s">
        <v>715</v>
      </c>
      <c r="C675" s="70">
        <v>550</v>
      </c>
      <c r="E675" s="30" t="s">
        <v>5810</v>
      </c>
    </row>
    <row r="676" spans="1:5" x14ac:dyDescent="0.2">
      <c r="A676" s="5" t="s">
        <v>3327</v>
      </c>
      <c r="B676" s="39" t="s">
        <v>716</v>
      </c>
      <c r="C676" s="70">
        <v>260</v>
      </c>
      <c r="E676" s="30" t="s">
        <v>5810</v>
      </c>
    </row>
    <row r="677" spans="1:5" x14ac:dyDescent="0.2">
      <c r="A677" s="5" t="s">
        <v>3328</v>
      </c>
      <c r="B677" s="39" t="s">
        <v>717</v>
      </c>
      <c r="C677" s="70">
        <v>100</v>
      </c>
      <c r="E677" s="30" t="s">
        <v>5810</v>
      </c>
    </row>
    <row r="678" spans="1:5" x14ac:dyDescent="0.2">
      <c r="A678" s="5" t="s">
        <v>3329</v>
      </c>
      <c r="B678" s="36" t="s">
        <v>718</v>
      </c>
      <c r="C678" s="70">
        <v>1360</v>
      </c>
      <c r="E678" s="30" t="s">
        <v>5810</v>
      </c>
    </row>
    <row r="679" spans="1:5" x14ac:dyDescent="0.2">
      <c r="A679" s="5" t="s">
        <v>3330</v>
      </c>
      <c r="B679" s="36" t="s">
        <v>719</v>
      </c>
      <c r="C679" s="70">
        <v>1573</v>
      </c>
      <c r="E679" s="30" t="s">
        <v>5810</v>
      </c>
    </row>
    <row r="680" spans="1:5" x14ac:dyDescent="0.2">
      <c r="A680" s="5" t="s">
        <v>3331</v>
      </c>
      <c r="B680" s="39" t="s">
        <v>720</v>
      </c>
      <c r="C680" s="70">
        <v>5005</v>
      </c>
      <c r="E680" s="30" t="s">
        <v>5810</v>
      </c>
    </row>
    <row r="681" spans="1:5" x14ac:dyDescent="0.2">
      <c r="A681" s="5" t="s">
        <v>3332</v>
      </c>
      <c r="B681" s="39" t="s">
        <v>721</v>
      </c>
      <c r="C681" s="70">
        <v>2431</v>
      </c>
      <c r="E681" s="30" t="s">
        <v>5810</v>
      </c>
    </row>
    <row r="682" spans="1:5" x14ac:dyDescent="0.2">
      <c r="A682" s="5" t="s">
        <v>3333</v>
      </c>
      <c r="B682" s="39" t="s">
        <v>722</v>
      </c>
      <c r="C682" s="70">
        <v>3003</v>
      </c>
      <c r="E682" s="30" t="s">
        <v>5810</v>
      </c>
    </row>
    <row r="683" spans="1:5" x14ac:dyDescent="0.2">
      <c r="A683" s="5" t="s">
        <v>3334</v>
      </c>
      <c r="B683" s="39" t="s">
        <v>723</v>
      </c>
      <c r="C683" s="70">
        <v>110</v>
      </c>
      <c r="E683" s="30" t="s">
        <v>5810</v>
      </c>
    </row>
    <row r="684" spans="1:5" x14ac:dyDescent="0.2">
      <c r="A684" s="5" t="s">
        <v>3335</v>
      </c>
      <c r="B684" s="39" t="s">
        <v>724</v>
      </c>
      <c r="C684" s="70">
        <v>3276</v>
      </c>
      <c r="E684" s="30" t="s">
        <v>5810</v>
      </c>
    </row>
    <row r="685" spans="1:5" x14ac:dyDescent="0.2">
      <c r="A685" s="5" t="s">
        <v>3336</v>
      </c>
      <c r="B685" s="39" t="s">
        <v>725</v>
      </c>
      <c r="C685" s="70">
        <v>945</v>
      </c>
      <c r="E685" s="30" t="s">
        <v>5810</v>
      </c>
    </row>
    <row r="686" spans="1:5" x14ac:dyDescent="0.2">
      <c r="A686" s="5" t="s">
        <v>3337</v>
      </c>
      <c r="B686" s="39" t="s">
        <v>726</v>
      </c>
      <c r="C686" s="70">
        <v>230</v>
      </c>
      <c r="E686" s="30" t="s">
        <v>5810</v>
      </c>
    </row>
    <row r="687" spans="1:5" x14ac:dyDescent="0.2">
      <c r="A687" s="5" t="s">
        <v>3338</v>
      </c>
      <c r="B687" s="39" t="s">
        <v>727</v>
      </c>
      <c r="C687" s="70">
        <v>1235</v>
      </c>
      <c r="E687" s="30" t="s">
        <v>5810</v>
      </c>
    </row>
    <row r="688" spans="1:5" x14ac:dyDescent="0.2">
      <c r="A688" s="5" t="s">
        <v>3339</v>
      </c>
      <c r="B688" s="39" t="s">
        <v>728</v>
      </c>
      <c r="C688" s="70">
        <v>650</v>
      </c>
      <c r="E688" s="30" t="s">
        <v>5810</v>
      </c>
    </row>
    <row r="689" spans="1:5" x14ac:dyDescent="0.2">
      <c r="A689" s="5" t="s">
        <v>3340</v>
      </c>
      <c r="B689" s="36" t="s">
        <v>729</v>
      </c>
      <c r="C689" s="70">
        <v>1573</v>
      </c>
      <c r="E689" s="30" t="s">
        <v>5810</v>
      </c>
    </row>
    <row r="690" spans="1:5" ht="25.5" x14ac:dyDescent="0.2">
      <c r="A690" s="5" t="s">
        <v>3341</v>
      </c>
      <c r="B690" s="36" t="s">
        <v>730</v>
      </c>
      <c r="C690" s="70">
        <v>2574</v>
      </c>
      <c r="E690" s="30" t="s">
        <v>5810</v>
      </c>
    </row>
    <row r="691" spans="1:5" ht="25.5" x14ac:dyDescent="0.2">
      <c r="A691" s="5" t="s">
        <v>3342</v>
      </c>
      <c r="B691" s="36" t="s">
        <v>731</v>
      </c>
      <c r="C691" s="70">
        <v>3861</v>
      </c>
      <c r="E691" s="30" t="s">
        <v>5810</v>
      </c>
    </row>
    <row r="692" spans="1:5" ht="25.5" x14ac:dyDescent="0.2">
      <c r="A692" s="5" t="s">
        <v>3343</v>
      </c>
      <c r="B692" s="36" t="s">
        <v>732</v>
      </c>
      <c r="C692" s="70">
        <v>4433</v>
      </c>
      <c r="E692" s="30" t="s">
        <v>5810</v>
      </c>
    </row>
    <row r="693" spans="1:5" x14ac:dyDescent="0.2">
      <c r="A693" s="5" t="s">
        <v>3344</v>
      </c>
      <c r="B693" s="39" t="s">
        <v>733</v>
      </c>
      <c r="C693" s="70">
        <v>400</v>
      </c>
      <c r="E693" s="30" t="s">
        <v>5810</v>
      </c>
    </row>
    <row r="694" spans="1:5" x14ac:dyDescent="0.2">
      <c r="A694" s="5" t="s">
        <v>3345</v>
      </c>
      <c r="B694" s="39" t="s">
        <v>734</v>
      </c>
      <c r="C694" s="70">
        <v>520</v>
      </c>
      <c r="E694" s="30" t="s">
        <v>5810</v>
      </c>
    </row>
    <row r="695" spans="1:5" x14ac:dyDescent="0.2">
      <c r="A695" s="5" t="s">
        <v>3346</v>
      </c>
      <c r="B695" s="42" t="s">
        <v>735</v>
      </c>
      <c r="C695" s="70">
        <v>270</v>
      </c>
      <c r="E695" s="30" t="s">
        <v>5810</v>
      </c>
    </row>
    <row r="696" spans="1:5" x14ac:dyDescent="0.2">
      <c r="A696" s="5" t="s">
        <v>3347</v>
      </c>
      <c r="B696" s="39" t="s">
        <v>736</v>
      </c>
      <c r="C696" s="70">
        <v>500</v>
      </c>
      <c r="E696" s="30" t="s">
        <v>5810</v>
      </c>
    </row>
    <row r="697" spans="1:5" x14ac:dyDescent="0.2">
      <c r="A697" s="5" t="s">
        <v>3348</v>
      </c>
      <c r="B697" s="39" t="s">
        <v>737</v>
      </c>
      <c r="C697" s="70">
        <v>2880</v>
      </c>
      <c r="E697" s="30" t="s">
        <v>5810</v>
      </c>
    </row>
    <row r="698" spans="1:5" x14ac:dyDescent="0.2">
      <c r="A698" s="5" t="s">
        <v>3349</v>
      </c>
      <c r="B698" s="39" t="s">
        <v>738</v>
      </c>
      <c r="C698" s="70">
        <v>3816</v>
      </c>
      <c r="E698" s="30" t="s">
        <v>5810</v>
      </c>
    </row>
    <row r="699" spans="1:5" x14ac:dyDescent="0.2">
      <c r="A699" s="5" t="s">
        <v>3350</v>
      </c>
      <c r="B699" s="42" t="s">
        <v>739</v>
      </c>
      <c r="C699" s="70">
        <v>1440</v>
      </c>
      <c r="E699" s="30" t="s">
        <v>5810</v>
      </c>
    </row>
    <row r="700" spans="1:5" x14ac:dyDescent="0.2">
      <c r="A700" s="5" t="s">
        <v>3351</v>
      </c>
      <c r="B700" s="39" t="s">
        <v>740</v>
      </c>
      <c r="C700" s="70">
        <v>370</v>
      </c>
      <c r="E700" s="30" t="s">
        <v>5810</v>
      </c>
    </row>
    <row r="701" spans="1:5" x14ac:dyDescent="0.2">
      <c r="A701" s="5" t="s">
        <v>3352</v>
      </c>
      <c r="B701" s="39" t="s">
        <v>741</v>
      </c>
      <c r="C701" s="70">
        <v>3600</v>
      </c>
      <c r="E701" s="30" t="s">
        <v>5810</v>
      </c>
    </row>
    <row r="702" spans="1:5" x14ac:dyDescent="0.2">
      <c r="A702" s="5" t="s">
        <v>3353</v>
      </c>
      <c r="B702" s="39" t="s">
        <v>742</v>
      </c>
      <c r="C702" s="70">
        <v>1320</v>
      </c>
      <c r="E702" s="30" t="s">
        <v>5810</v>
      </c>
    </row>
    <row r="703" spans="1:5" x14ac:dyDescent="0.2">
      <c r="A703" s="5" t="s">
        <v>3354</v>
      </c>
      <c r="B703" s="39" t="s">
        <v>743</v>
      </c>
      <c r="C703" s="70">
        <v>3750</v>
      </c>
      <c r="E703" s="30" t="s">
        <v>5810</v>
      </c>
    </row>
    <row r="704" spans="1:5" x14ac:dyDescent="0.2">
      <c r="A704" s="5" t="s">
        <v>3355</v>
      </c>
      <c r="B704" s="39" t="s">
        <v>744</v>
      </c>
      <c r="C704" s="70">
        <v>400</v>
      </c>
      <c r="E704" s="30" t="s">
        <v>5810</v>
      </c>
    </row>
    <row r="705" spans="1:5" x14ac:dyDescent="0.2">
      <c r="A705" s="5" t="s">
        <v>3356</v>
      </c>
      <c r="B705" s="39" t="s">
        <v>745</v>
      </c>
      <c r="C705" s="70">
        <v>450</v>
      </c>
      <c r="E705" s="30" t="s">
        <v>5810</v>
      </c>
    </row>
    <row r="706" spans="1:5" x14ac:dyDescent="0.2">
      <c r="A706" s="5" t="s">
        <v>3357</v>
      </c>
      <c r="B706" s="39" t="s">
        <v>746</v>
      </c>
      <c r="C706" s="70">
        <v>605</v>
      </c>
      <c r="E706" s="30" t="s">
        <v>5810</v>
      </c>
    </row>
    <row r="707" spans="1:5" x14ac:dyDescent="0.2">
      <c r="A707" s="5" t="s">
        <v>3358</v>
      </c>
      <c r="B707" s="39" t="s">
        <v>747</v>
      </c>
      <c r="C707" s="70">
        <v>24000</v>
      </c>
      <c r="E707" s="30" t="s">
        <v>5810</v>
      </c>
    </row>
    <row r="708" spans="1:5" x14ac:dyDescent="0.2">
      <c r="A708" s="5" t="s">
        <v>3359</v>
      </c>
      <c r="B708" s="39" t="s">
        <v>748</v>
      </c>
      <c r="C708" s="70">
        <v>15000</v>
      </c>
      <c r="E708" s="30" t="s">
        <v>5810</v>
      </c>
    </row>
    <row r="709" spans="1:5" x14ac:dyDescent="0.2">
      <c r="A709" s="5" t="s">
        <v>3360</v>
      </c>
      <c r="B709" s="37" t="s">
        <v>749</v>
      </c>
      <c r="C709" s="70">
        <v>750</v>
      </c>
      <c r="E709" s="30" t="s">
        <v>5810</v>
      </c>
    </row>
    <row r="710" spans="1:5" x14ac:dyDescent="0.2">
      <c r="A710" s="5" t="s">
        <v>3361</v>
      </c>
      <c r="B710" s="39" t="s">
        <v>750</v>
      </c>
      <c r="C710" s="70">
        <v>420</v>
      </c>
      <c r="E710" s="30" t="s">
        <v>5810</v>
      </c>
    </row>
    <row r="711" spans="1:5" x14ac:dyDescent="0.2">
      <c r="A711" s="5" t="s">
        <v>3362</v>
      </c>
      <c r="B711" s="36" t="s">
        <v>751</v>
      </c>
      <c r="C711" s="70">
        <v>2520</v>
      </c>
      <c r="E711" s="30" t="s">
        <v>5810</v>
      </c>
    </row>
    <row r="712" spans="1:5" x14ac:dyDescent="0.2">
      <c r="A712" s="5" t="s">
        <v>3363</v>
      </c>
      <c r="B712" s="36" t="s">
        <v>752</v>
      </c>
      <c r="C712" s="70">
        <v>4080</v>
      </c>
      <c r="E712" s="30" t="s">
        <v>5810</v>
      </c>
    </row>
    <row r="713" spans="1:5" x14ac:dyDescent="0.2">
      <c r="A713" s="5" t="s">
        <v>3364</v>
      </c>
      <c r="B713" s="39" t="s">
        <v>753</v>
      </c>
      <c r="C713" s="70">
        <v>3600</v>
      </c>
      <c r="E713" s="30" t="s">
        <v>5810</v>
      </c>
    </row>
    <row r="714" spans="1:5" x14ac:dyDescent="0.2">
      <c r="A714" s="5" t="s">
        <v>3365</v>
      </c>
      <c r="B714" s="39" t="s">
        <v>754</v>
      </c>
      <c r="C714" s="70">
        <v>2000</v>
      </c>
      <c r="E714" s="30" t="s">
        <v>5810</v>
      </c>
    </row>
    <row r="715" spans="1:5" x14ac:dyDescent="0.2">
      <c r="A715" s="5" t="s">
        <v>3366</v>
      </c>
      <c r="B715" s="39" t="s">
        <v>755</v>
      </c>
      <c r="C715" s="70">
        <v>7000</v>
      </c>
      <c r="E715" s="30" t="s">
        <v>5810</v>
      </c>
    </row>
    <row r="716" spans="1:5" ht="12.75" customHeight="1" x14ac:dyDescent="0.2">
      <c r="A716" s="5" t="s">
        <v>3367</v>
      </c>
      <c r="B716" s="39" t="s">
        <v>756</v>
      </c>
      <c r="C716" s="70">
        <v>9000</v>
      </c>
      <c r="E716" s="30" t="s">
        <v>5810</v>
      </c>
    </row>
    <row r="717" spans="1:5" x14ac:dyDescent="0.2">
      <c r="A717" s="5" t="s">
        <v>3368</v>
      </c>
      <c r="B717" s="39" t="s">
        <v>757</v>
      </c>
      <c r="C717" s="70">
        <v>4000</v>
      </c>
      <c r="E717" s="30" t="s">
        <v>5810</v>
      </c>
    </row>
    <row r="718" spans="1:5" x14ac:dyDescent="0.2">
      <c r="A718" s="5" t="s">
        <v>3369</v>
      </c>
      <c r="B718" s="39" t="s">
        <v>758</v>
      </c>
      <c r="C718" s="70">
        <v>420</v>
      </c>
      <c r="E718" s="30" t="s">
        <v>5810</v>
      </c>
    </row>
    <row r="719" spans="1:5" x14ac:dyDescent="0.2">
      <c r="A719" s="5" t="s">
        <v>3370</v>
      </c>
      <c r="B719" s="39" t="s">
        <v>759</v>
      </c>
      <c r="C719" s="70">
        <v>1580</v>
      </c>
      <c r="E719" s="30" t="s">
        <v>5810</v>
      </c>
    </row>
    <row r="720" spans="1:5" x14ac:dyDescent="0.2">
      <c r="A720" s="5" t="s">
        <v>3371</v>
      </c>
      <c r="B720" s="39" t="s">
        <v>760</v>
      </c>
      <c r="C720" s="70">
        <v>1320</v>
      </c>
      <c r="E720" s="30" t="s">
        <v>5810</v>
      </c>
    </row>
    <row r="721" spans="1:5" x14ac:dyDescent="0.2">
      <c r="A721" s="5" t="s">
        <v>3372</v>
      </c>
      <c r="B721" s="36" t="s">
        <v>761</v>
      </c>
      <c r="C721" s="70">
        <v>840</v>
      </c>
      <c r="E721" s="30" t="s">
        <v>5810</v>
      </c>
    </row>
    <row r="722" spans="1:5" x14ac:dyDescent="0.2">
      <c r="A722" s="5" t="s">
        <v>3373</v>
      </c>
      <c r="B722" s="36" t="s">
        <v>762</v>
      </c>
      <c r="C722" s="70">
        <v>900</v>
      </c>
      <c r="E722" s="30" t="s">
        <v>5810</v>
      </c>
    </row>
    <row r="723" spans="1:5" x14ac:dyDescent="0.2">
      <c r="A723" s="5" t="s">
        <v>3374</v>
      </c>
      <c r="B723" s="39" t="s">
        <v>763</v>
      </c>
      <c r="C723" s="70">
        <v>650</v>
      </c>
      <c r="E723" s="30" t="s">
        <v>5810</v>
      </c>
    </row>
    <row r="724" spans="1:5" x14ac:dyDescent="0.2">
      <c r="A724" s="5" t="s">
        <v>3375</v>
      </c>
      <c r="B724" s="39" t="s">
        <v>764</v>
      </c>
      <c r="C724" s="70">
        <v>650</v>
      </c>
      <c r="E724" s="30" t="s">
        <v>5810</v>
      </c>
    </row>
    <row r="725" spans="1:5" x14ac:dyDescent="0.2">
      <c r="A725" s="5" t="s">
        <v>3376</v>
      </c>
      <c r="B725" s="39" t="s">
        <v>765</v>
      </c>
      <c r="C725" s="70">
        <v>2350</v>
      </c>
      <c r="E725" s="30" t="s">
        <v>5810</v>
      </c>
    </row>
    <row r="726" spans="1:5" ht="25.5" x14ac:dyDescent="0.2">
      <c r="A726" s="5" t="s">
        <v>3377</v>
      </c>
      <c r="B726" s="39" t="s">
        <v>766</v>
      </c>
      <c r="C726" s="70">
        <v>2937</v>
      </c>
      <c r="E726" s="30" t="s">
        <v>5810</v>
      </c>
    </row>
    <row r="727" spans="1:5" ht="25.5" x14ac:dyDescent="0.2">
      <c r="A727" s="5" t="s">
        <v>3378</v>
      </c>
      <c r="B727" s="39" t="s">
        <v>767</v>
      </c>
      <c r="C727" s="70">
        <v>3500</v>
      </c>
      <c r="E727" s="30" t="s">
        <v>5810</v>
      </c>
    </row>
    <row r="728" spans="1:5" ht="25.5" x14ac:dyDescent="0.2">
      <c r="A728" s="5" t="s">
        <v>3379</v>
      </c>
      <c r="B728" s="39" t="s">
        <v>768</v>
      </c>
      <c r="C728" s="70">
        <v>5200</v>
      </c>
      <c r="E728" s="30" t="s">
        <v>5810</v>
      </c>
    </row>
    <row r="729" spans="1:5" ht="25.5" x14ac:dyDescent="0.2">
      <c r="A729" s="5" t="s">
        <v>3380</v>
      </c>
      <c r="B729" s="39" t="s">
        <v>769</v>
      </c>
      <c r="C729" s="70">
        <v>5200</v>
      </c>
      <c r="E729" s="30" t="s">
        <v>5810</v>
      </c>
    </row>
    <row r="730" spans="1:5" x14ac:dyDescent="0.2">
      <c r="A730" s="5" t="s">
        <v>3381</v>
      </c>
      <c r="B730" s="39" t="s">
        <v>770</v>
      </c>
      <c r="C730" s="70">
        <v>650</v>
      </c>
      <c r="E730" s="30" t="s">
        <v>5810</v>
      </c>
    </row>
    <row r="731" spans="1:5" x14ac:dyDescent="0.2">
      <c r="A731" s="5" t="s">
        <v>3382</v>
      </c>
      <c r="B731" s="39" t="s">
        <v>771</v>
      </c>
      <c r="C731" s="70">
        <v>3000</v>
      </c>
      <c r="E731" s="30" t="s">
        <v>5810</v>
      </c>
    </row>
    <row r="732" spans="1:5" x14ac:dyDescent="0.2">
      <c r="A732" s="5" t="s">
        <v>3383</v>
      </c>
      <c r="B732" s="36" t="s">
        <v>772</v>
      </c>
      <c r="C732" s="70">
        <v>4500</v>
      </c>
      <c r="E732" s="30" t="s">
        <v>5810</v>
      </c>
    </row>
    <row r="733" spans="1:5" x14ac:dyDescent="0.2">
      <c r="A733" s="5" t="s">
        <v>3384</v>
      </c>
      <c r="B733" s="39" t="s">
        <v>773</v>
      </c>
      <c r="C733" s="70">
        <v>650</v>
      </c>
      <c r="E733" s="30" t="s">
        <v>5810</v>
      </c>
    </row>
    <row r="734" spans="1:5" x14ac:dyDescent="0.2">
      <c r="A734" s="5" t="s">
        <v>3385</v>
      </c>
      <c r="B734" s="39" t="s">
        <v>774</v>
      </c>
      <c r="C734" s="70">
        <v>8500</v>
      </c>
      <c r="E734" s="30" t="s">
        <v>5810</v>
      </c>
    </row>
    <row r="735" spans="1:5" x14ac:dyDescent="0.2">
      <c r="A735" s="5" t="s">
        <v>3386</v>
      </c>
      <c r="B735" s="39" t="s">
        <v>775</v>
      </c>
      <c r="C735" s="70">
        <v>1200</v>
      </c>
      <c r="E735" s="30" t="s">
        <v>5810</v>
      </c>
    </row>
    <row r="736" spans="1:5" x14ac:dyDescent="0.2">
      <c r="A736" s="5" t="s">
        <v>3387</v>
      </c>
      <c r="B736" s="39" t="s">
        <v>776</v>
      </c>
      <c r="C736" s="70">
        <v>600</v>
      </c>
      <c r="E736" s="30" t="s">
        <v>5810</v>
      </c>
    </row>
    <row r="737" spans="1:5" x14ac:dyDescent="0.2">
      <c r="A737" s="5" t="s">
        <v>3388</v>
      </c>
      <c r="B737" s="39" t="s">
        <v>777</v>
      </c>
      <c r="C737" s="70">
        <v>1500</v>
      </c>
      <c r="E737" s="30" t="s">
        <v>5810</v>
      </c>
    </row>
    <row r="738" spans="1:5" x14ac:dyDescent="0.2">
      <c r="A738" s="5" t="s">
        <v>3389</v>
      </c>
      <c r="B738" s="39" t="s">
        <v>778</v>
      </c>
      <c r="C738" s="70">
        <v>8000</v>
      </c>
      <c r="E738" s="30" t="s">
        <v>5810</v>
      </c>
    </row>
    <row r="739" spans="1:5" x14ac:dyDescent="0.2">
      <c r="A739" s="5" t="s">
        <v>3390</v>
      </c>
      <c r="B739" s="39" t="s">
        <v>779</v>
      </c>
      <c r="C739" s="70">
        <v>6000</v>
      </c>
      <c r="E739" s="30" t="s">
        <v>5810</v>
      </c>
    </row>
    <row r="740" spans="1:5" x14ac:dyDescent="0.2">
      <c r="A740" s="5" t="s">
        <v>3391</v>
      </c>
      <c r="B740" s="39" t="s">
        <v>780</v>
      </c>
      <c r="C740" s="70">
        <v>4850</v>
      </c>
      <c r="E740" s="30" t="s">
        <v>5810</v>
      </c>
    </row>
    <row r="741" spans="1:5" x14ac:dyDescent="0.2">
      <c r="A741" s="5" t="s">
        <v>3392</v>
      </c>
      <c r="B741" s="39" t="s">
        <v>781</v>
      </c>
      <c r="C741" s="70">
        <v>4850</v>
      </c>
      <c r="E741" s="30" t="s">
        <v>5810</v>
      </c>
    </row>
    <row r="742" spans="1:5" x14ac:dyDescent="0.2">
      <c r="A742" s="5" t="s">
        <v>3393</v>
      </c>
      <c r="B742" s="36" t="s">
        <v>782</v>
      </c>
      <c r="C742" s="70">
        <v>1800</v>
      </c>
      <c r="E742" s="30" t="s">
        <v>5810</v>
      </c>
    </row>
    <row r="743" spans="1:5" x14ac:dyDescent="0.2">
      <c r="A743" s="5" t="s">
        <v>3394</v>
      </c>
      <c r="B743" s="39" t="s">
        <v>783</v>
      </c>
      <c r="C743" s="70">
        <v>380</v>
      </c>
      <c r="E743" s="30" t="s">
        <v>5810</v>
      </c>
    </row>
    <row r="744" spans="1:5" x14ac:dyDescent="0.2">
      <c r="A744" s="5" t="s">
        <v>3395</v>
      </c>
      <c r="B744" s="39" t="s">
        <v>784</v>
      </c>
      <c r="C744" s="70">
        <v>2500</v>
      </c>
      <c r="E744" s="30" t="s">
        <v>5810</v>
      </c>
    </row>
    <row r="745" spans="1:5" x14ac:dyDescent="0.2">
      <c r="A745" s="5" t="s">
        <v>3396</v>
      </c>
      <c r="B745" s="39" t="s">
        <v>785</v>
      </c>
      <c r="C745" s="70">
        <v>8000</v>
      </c>
      <c r="E745" s="30" t="s">
        <v>5810</v>
      </c>
    </row>
    <row r="746" spans="1:5" x14ac:dyDescent="0.2">
      <c r="A746" s="7" t="s">
        <v>3397</v>
      </c>
      <c r="B746" s="40" t="s">
        <v>786</v>
      </c>
      <c r="C746" s="72">
        <v>3500</v>
      </c>
      <c r="E746" s="30" t="s">
        <v>5810</v>
      </c>
    </row>
    <row r="747" spans="1:5" x14ac:dyDescent="0.2">
      <c r="A747" s="3" t="s">
        <v>10</v>
      </c>
      <c r="B747" s="34"/>
      <c r="C747" s="68"/>
      <c r="E747" s="30" t="s">
        <v>5810</v>
      </c>
    </row>
    <row r="748" spans="1:5" x14ac:dyDescent="0.2">
      <c r="A748" s="4" t="s">
        <v>3398</v>
      </c>
      <c r="B748" s="44" t="s">
        <v>787</v>
      </c>
      <c r="C748" s="69">
        <v>567</v>
      </c>
      <c r="E748" s="30" t="s">
        <v>5810</v>
      </c>
    </row>
    <row r="749" spans="1:5" x14ac:dyDescent="0.2">
      <c r="A749" s="5" t="s">
        <v>3399</v>
      </c>
      <c r="B749" s="39" t="s">
        <v>788</v>
      </c>
      <c r="C749" s="70">
        <v>385</v>
      </c>
      <c r="E749" s="30" t="s">
        <v>5810</v>
      </c>
    </row>
    <row r="750" spans="1:5" x14ac:dyDescent="0.2">
      <c r="A750" s="5" t="s">
        <v>3400</v>
      </c>
      <c r="B750" s="39" t="s">
        <v>789</v>
      </c>
      <c r="C750" s="70">
        <v>3000</v>
      </c>
      <c r="E750" s="30" t="s">
        <v>5810</v>
      </c>
    </row>
    <row r="751" spans="1:5" x14ac:dyDescent="0.2">
      <c r="A751" s="5" t="s">
        <v>3401</v>
      </c>
      <c r="B751" s="39" t="s">
        <v>790</v>
      </c>
      <c r="C751" s="70">
        <v>6000</v>
      </c>
      <c r="E751" s="30" t="s">
        <v>5810</v>
      </c>
    </row>
    <row r="752" spans="1:5" x14ac:dyDescent="0.2">
      <c r="A752" s="5" t="s">
        <v>3402</v>
      </c>
      <c r="B752" s="39" t="s">
        <v>791</v>
      </c>
      <c r="C752" s="70">
        <v>650</v>
      </c>
      <c r="E752" s="30" t="s">
        <v>5810</v>
      </c>
    </row>
    <row r="753" spans="1:5" x14ac:dyDescent="0.2">
      <c r="A753" s="5" t="s">
        <v>3403</v>
      </c>
      <c r="B753" s="39" t="s">
        <v>792</v>
      </c>
      <c r="C753" s="70">
        <v>650</v>
      </c>
      <c r="E753" s="30" t="s">
        <v>5810</v>
      </c>
    </row>
    <row r="754" spans="1:5" x14ac:dyDescent="0.2">
      <c r="A754" s="5" t="s">
        <v>3404</v>
      </c>
      <c r="B754" s="39" t="s">
        <v>793</v>
      </c>
      <c r="C754" s="70">
        <v>275</v>
      </c>
      <c r="E754" s="30" t="s">
        <v>5810</v>
      </c>
    </row>
    <row r="755" spans="1:5" x14ac:dyDescent="0.2">
      <c r="A755" s="5" t="s">
        <v>3405</v>
      </c>
      <c r="B755" s="39" t="s">
        <v>794</v>
      </c>
      <c r="C755" s="70">
        <v>7500</v>
      </c>
      <c r="E755" s="30" t="s">
        <v>5810</v>
      </c>
    </row>
    <row r="756" spans="1:5" x14ac:dyDescent="0.2">
      <c r="A756" s="5" t="s">
        <v>3406</v>
      </c>
      <c r="B756" s="39" t="s">
        <v>795</v>
      </c>
      <c r="C756" s="70">
        <v>580</v>
      </c>
      <c r="E756" s="30" t="s">
        <v>5810</v>
      </c>
    </row>
    <row r="757" spans="1:5" x14ac:dyDescent="0.2">
      <c r="A757" s="5" t="s">
        <v>3407</v>
      </c>
      <c r="B757" s="39" t="s">
        <v>796</v>
      </c>
      <c r="C757" s="70">
        <v>31200</v>
      </c>
      <c r="E757" s="30" t="s">
        <v>5810</v>
      </c>
    </row>
    <row r="758" spans="1:5" x14ac:dyDescent="0.2">
      <c r="A758" s="5" t="s">
        <v>3408</v>
      </c>
      <c r="B758" s="39" t="s">
        <v>797</v>
      </c>
      <c r="C758" s="70">
        <v>26400</v>
      </c>
      <c r="E758" s="30" t="s">
        <v>5810</v>
      </c>
    </row>
    <row r="759" spans="1:5" x14ac:dyDescent="0.2">
      <c r="A759" s="5" t="s">
        <v>3409</v>
      </c>
      <c r="B759" s="39" t="s">
        <v>798</v>
      </c>
      <c r="C759" s="70">
        <v>22000</v>
      </c>
      <c r="E759" s="30" t="s">
        <v>5810</v>
      </c>
    </row>
    <row r="760" spans="1:5" x14ac:dyDescent="0.2">
      <c r="A760" s="5" t="s">
        <v>3410</v>
      </c>
      <c r="B760" s="39" t="s">
        <v>799</v>
      </c>
      <c r="C760" s="70">
        <v>32000</v>
      </c>
      <c r="E760" s="30" t="s">
        <v>5810</v>
      </c>
    </row>
    <row r="761" spans="1:5" x14ac:dyDescent="0.2">
      <c r="A761" s="5" t="s">
        <v>3411</v>
      </c>
      <c r="B761" s="39" t="s">
        <v>800</v>
      </c>
      <c r="C761" s="70">
        <v>1728</v>
      </c>
      <c r="E761" s="30" t="s">
        <v>5810</v>
      </c>
    </row>
    <row r="762" spans="1:5" x14ac:dyDescent="0.2">
      <c r="A762" s="5" t="s">
        <v>3412</v>
      </c>
      <c r="B762" s="39" t="s">
        <v>801</v>
      </c>
      <c r="C762" s="70">
        <v>1010</v>
      </c>
      <c r="E762" s="30" t="s">
        <v>5810</v>
      </c>
    </row>
    <row r="763" spans="1:5" x14ac:dyDescent="0.2">
      <c r="A763" s="5" t="s">
        <v>3413</v>
      </c>
      <c r="B763" s="39" t="s">
        <v>802</v>
      </c>
      <c r="C763" s="70">
        <v>8640</v>
      </c>
      <c r="E763" s="30" t="s">
        <v>5810</v>
      </c>
    </row>
    <row r="764" spans="1:5" x14ac:dyDescent="0.2">
      <c r="A764" s="5" t="s">
        <v>3414</v>
      </c>
      <c r="B764" s="39" t="s">
        <v>803</v>
      </c>
      <c r="C764" s="70">
        <v>9360</v>
      </c>
      <c r="E764" s="30" t="s">
        <v>5810</v>
      </c>
    </row>
    <row r="765" spans="1:5" x14ac:dyDescent="0.2">
      <c r="A765" s="5" t="s">
        <v>3415</v>
      </c>
      <c r="B765" s="39" t="s">
        <v>804</v>
      </c>
      <c r="C765" s="70">
        <v>528</v>
      </c>
      <c r="E765" s="30" t="s">
        <v>5810</v>
      </c>
    </row>
    <row r="766" spans="1:5" x14ac:dyDescent="0.2">
      <c r="A766" s="5" t="s">
        <v>3416</v>
      </c>
      <c r="B766" s="39" t="s">
        <v>805</v>
      </c>
      <c r="C766" s="70">
        <v>330</v>
      </c>
      <c r="E766" s="30" t="s">
        <v>5810</v>
      </c>
    </row>
    <row r="767" spans="1:5" x14ac:dyDescent="0.2">
      <c r="A767" s="5" t="s">
        <v>3417</v>
      </c>
      <c r="B767" s="39" t="s">
        <v>806</v>
      </c>
      <c r="C767" s="70">
        <v>605</v>
      </c>
      <c r="E767" s="30" t="s">
        <v>5810</v>
      </c>
    </row>
    <row r="768" spans="1:5" x14ac:dyDescent="0.2">
      <c r="A768" s="5" t="s">
        <v>3418</v>
      </c>
      <c r="B768" s="39" t="s">
        <v>807</v>
      </c>
      <c r="C768" s="70">
        <v>24000</v>
      </c>
      <c r="E768" s="30" t="s">
        <v>5810</v>
      </c>
    </row>
    <row r="769" spans="1:5" x14ac:dyDescent="0.2">
      <c r="A769" s="5" t="s">
        <v>3419</v>
      </c>
      <c r="B769" s="39" t="s">
        <v>808</v>
      </c>
      <c r="C769" s="70">
        <v>28800</v>
      </c>
      <c r="E769" s="30" t="s">
        <v>5810</v>
      </c>
    </row>
    <row r="770" spans="1:5" x14ac:dyDescent="0.2">
      <c r="A770" s="5" t="s">
        <v>3420</v>
      </c>
      <c r="B770" s="39" t="s">
        <v>809</v>
      </c>
      <c r="C770" s="70">
        <v>24000</v>
      </c>
      <c r="E770" s="30" t="s">
        <v>5810</v>
      </c>
    </row>
    <row r="771" spans="1:5" x14ac:dyDescent="0.2">
      <c r="A771" s="5" t="s">
        <v>3421</v>
      </c>
      <c r="B771" s="39" t="s">
        <v>810</v>
      </c>
      <c r="C771" s="70">
        <v>30000</v>
      </c>
      <c r="E771" s="30" t="s">
        <v>5810</v>
      </c>
    </row>
    <row r="772" spans="1:5" x14ac:dyDescent="0.2">
      <c r="A772" s="5" t="s">
        <v>3422</v>
      </c>
      <c r="B772" s="39" t="s">
        <v>811</v>
      </c>
      <c r="C772" s="70">
        <v>28800</v>
      </c>
      <c r="E772" s="30" t="s">
        <v>5810</v>
      </c>
    </row>
    <row r="773" spans="1:5" x14ac:dyDescent="0.2">
      <c r="A773" s="5" t="s">
        <v>3423</v>
      </c>
      <c r="B773" s="39" t="s">
        <v>812</v>
      </c>
      <c r="C773" s="70">
        <v>3110</v>
      </c>
      <c r="E773" s="30" t="s">
        <v>5810</v>
      </c>
    </row>
    <row r="774" spans="1:5" x14ac:dyDescent="0.2">
      <c r="A774" s="5" t="s">
        <v>3424</v>
      </c>
      <c r="B774" s="39" t="s">
        <v>813</v>
      </c>
      <c r="C774" s="70">
        <v>1440</v>
      </c>
      <c r="E774" s="30" t="s">
        <v>5810</v>
      </c>
    </row>
    <row r="775" spans="1:5" x14ac:dyDescent="0.2">
      <c r="A775" s="5" t="s">
        <v>3425</v>
      </c>
      <c r="B775" s="39" t="s">
        <v>814</v>
      </c>
      <c r="C775" s="70">
        <v>4536</v>
      </c>
      <c r="E775" s="30" t="s">
        <v>5810</v>
      </c>
    </row>
    <row r="776" spans="1:5" x14ac:dyDescent="0.2">
      <c r="A776" s="5" t="s">
        <v>3426</v>
      </c>
      <c r="B776" s="39" t="s">
        <v>815</v>
      </c>
      <c r="C776" s="70">
        <v>5616</v>
      </c>
      <c r="E776" s="30" t="s">
        <v>5810</v>
      </c>
    </row>
    <row r="777" spans="1:5" x14ac:dyDescent="0.2">
      <c r="A777" s="5" t="s">
        <v>3427</v>
      </c>
      <c r="B777" s="39" t="s">
        <v>816</v>
      </c>
      <c r="C777" s="70">
        <v>9600</v>
      </c>
      <c r="E777" s="30" t="s">
        <v>5810</v>
      </c>
    </row>
    <row r="778" spans="1:5" x14ac:dyDescent="0.2">
      <c r="A778" s="5" t="s">
        <v>3428</v>
      </c>
      <c r="B778" s="39" t="s">
        <v>817</v>
      </c>
      <c r="C778" s="70">
        <v>11040</v>
      </c>
      <c r="E778" s="30" t="s">
        <v>5810</v>
      </c>
    </row>
    <row r="779" spans="1:5" x14ac:dyDescent="0.2">
      <c r="A779" s="5" t="s">
        <v>3429</v>
      </c>
      <c r="B779" s="39" t="s">
        <v>818</v>
      </c>
      <c r="C779" s="70">
        <v>3600</v>
      </c>
      <c r="E779" s="30" t="s">
        <v>5810</v>
      </c>
    </row>
    <row r="780" spans="1:5" x14ac:dyDescent="0.2">
      <c r="A780" s="5" t="s">
        <v>3430</v>
      </c>
      <c r="B780" s="39" t="s">
        <v>819</v>
      </c>
      <c r="C780" s="70">
        <v>1944</v>
      </c>
      <c r="E780" s="30" t="s">
        <v>5810</v>
      </c>
    </row>
    <row r="781" spans="1:5" x14ac:dyDescent="0.2">
      <c r="A781" s="5" t="s">
        <v>3431</v>
      </c>
      <c r="B781" s="39" t="s">
        <v>820</v>
      </c>
      <c r="C781" s="70">
        <v>10584</v>
      </c>
      <c r="E781" s="30" t="s">
        <v>5810</v>
      </c>
    </row>
    <row r="782" spans="1:5" x14ac:dyDescent="0.2">
      <c r="A782" s="5" t="s">
        <v>3432</v>
      </c>
      <c r="B782" s="39" t="s">
        <v>821</v>
      </c>
      <c r="C782" s="70">
        <v>11808</v>
      </c>
      <c r="E782" s="30" t="s">
        <v>5810</v>
      </c>
    </row>
    <row r="783" spans="1:5" x14ac:dyDescent="0.2">
      <c r="A783" s="5" t="s">
        <v>3433</v>
      </c>
      <c r="B783" s="39" t="s">
        <v>822</v>
      </c>
      <c r="C783" s="70">
        <v>540</v>
      </c>
      <c r="E783" s="30" t="s">
        <v>5810</v>
      </c>
    </row>
    <row r="784" spans="1:5" x14ac:dyDescent="0.2">
      <c r="A784" s="5" t="s">
        <v>3434</v>
      </c>
      <c r="B784" s="36" t="s">
        <v>823</v>
      </c>
      <c r="C784" s="70">
        <v>29000</v>
      </c>
      <c r="E784" s="30" t="s">
        <v>5810</v>
      </c>
    </row>
    <row r="785" spans="1:5" x14ac:dyDescent="0.2">
      <c r="A785" s="5" t="s">
        <v>3435</v>
      </c>
      <c r="B785" s="36" t="s">
        <v>824</v>
      </c>
      <c r="C785" s="70">
        <v>34000</v>
      </c>
      <c r="E785" s="30" t="s">
        <v>5810</v>
      </c>
    </row>
    <row r="786" spans="1:5" x14ac:dyDescent="0.2">
      <c r="A786" s="5" t="s">
        <v>3436</v>
      </c>
      <c r="B786" s="39" t="s">
        <v>825</v>
      </c>
      <c r="C786" s="70">
        <v>27600</v>
      </c>
      <c r="E786" s="30" t="s">
        <v>5810</v>
      </c>
    </row>
    <row r="787" spans="1:5" x14ac:dyDescent="0.2">
      <c r="A787" s="5" t="s">
        <v>3437</v>
      </c>
      <c r="B787" s="36" t="s">
        <v>826</v>
      </c>
      <c r="C787" s="70">
        <v>4320</v>
      </c>
      <c r="E787" s="30" t="s">
        <v>5810</v>
      </c>
    </row>
    <row r="788" spans="1:5" x14ac:dyDescent="0.2">
      <c r="A788" s="5" t="s">
        <v>3438</v>
      </c>
      <c r="B788" s="39" t="s">
        <v>827</v>
      </c>
      <c r="C788" s="70">
        <v>88</v>
      </c>
      <c r="E788" s="30" t="s">
        <v>5810</v>
      </c>
    </row>
    <row r="789" spans="1:5" x14ac:dyDescent="0.2">
      <c r="A789" s="5" t="s">
        <v>3439</v>
      </c>
      <c r="B789" s="39" t="s">
        <v>828</v>
      </c>
      <c r="C789" s="70">
        <v>132</v>
      </c>
      <c r="E789" s="30" t="s">
        <v>5810</v>
      </c>
    </row>
    <row r="790" spans="1:5" x14ac:dyDescent="0.2">
      <c r="A790" s="5" t="s">
        <v>3440</v>
      </c>
      <c r="B790" s="39" t="s">
        <v>829</v>
      </c>
      <c r="C790" s="70">
        <v>440</v>
      </c>
      <c r="E790" s="30" t="s">
        <v>5810</v>
      </c>
    </row>
    <row r="791" spans="1:5" x14ac:dyDescent="0.2">
      <c r="A791" s="5" t="s">
        <v>3441</v>
      </c>
      <c r="B791" s="39" t="s">
        <v>830</v>
      </c>
      <c r="C791" s="70">
        <v>3500</v>
      </c>
      <c r="E791" s="30" t="s">
        <v>5810</v>
      </c>
    </row>
    <row r="792" spans="1:5" x14ac:dyDescent="0.2">
      <c r="A792" s="5" t="s">
        <v>3442</v>
      </c>
      <c r="B792" s="39" t="s">
        <v>831</v>
      </c>
      <c r="C792" s="70">
        <v>3720</v>
      </c>
      <c r="E792" s="30" t="s">
        <v>5810</v>
      </c>
    </row>
    <row r="793" spans="1:5" x14ac:dyDescent="0.2">
      <c r="A793" s="5" t="s">
        <v>3443</v>
      </c>
      <c r="B793" s="39" t="s">
        <v>832</v>
      </c>
      <c r="C793" s="70">
        <v>3720</v>
      </c>
      <c r="E793" s="30" t="s">
        <v>5810</v>
      </c>
    </row>
    <row r="794" spans="1:5" x14ac:dyDescent="0.2">
      <c r="A794" s="5" t="s">
        <v>3444</v>
      </c>
      <c r="B794" s="39" t="s">
        <v>833</v>
      </c>
      <c r="C794" s="70">
        <v>7200</v>
      </c>
      <c r="E794" s="30" t="s">
        <v>5810</v>
      </c>
    </row>
    <row r="795" spans="1:5" x14ac:dyDescent="0.2">
      <c r="A795" s="5" t="s">
        <v>3445</v>
      </c>
      <c r="B795" s="39" t="s">
        <v>834</v>
      </c>
      <c r="C795" s="70">
        <v>16800</v>
      </c>
      <c r="E795" s="30" t="s">
        <v>5810</v>
      </c>
    </row>
    <row r="796" spans="1:5" x14ac:dyDescent="0.2">
      <c r="A796" s="5" t="s">
        <v>3446</v>
      </c>
      <c r="B796" s="36" t="s">
        <v>835</v>
      </c>
      <c r="C796" s="70">
        <v>22800</v>
      </c>
      <c r="E796" s="30" t="s">
        <v>5810</v>
      </c>
    </row>
    <row r="797" spans="1:5" x14ac:dyDescent="0.2">
      <c r="A797" s="5" t="s">
        <v>3447</v>
      </c>
      <c r="B797" s="39" t="s">
        <v>836</v>
      </c>
      <c r="C797" s="70">
        <v>32400</v>
      </c>
      <c r="E797" s="30" t="s">
        <v>5810</v>
      </c>
    </row>
    <row r="798" spans="1:5" x14ac:dyDescent="0.2">
      <c r="A798" s="5" t="s">
        <v>3448</v>
      </c>
      <c r="B798" s="36" t="s">
        <v>837</v>
      </c>
      <c r="C798" s="70">
        <v>38400</v>
      </c>
      <c r="E798" s="30" t="s">
        <v>5810</v>
      </c>
    </row>
    <row r="799" spans="1:5" x14ac:dyDescent="0.2">
      <c r="A799" s="5" t="s">
        <v>3449</v>
      </c>
      <c r="B799" s="39" t="s">
        <v>838</v>
      </c>
      <c r="C799" s="70">
        <v>51600</v>
      </c>
      <c r="E799" s="30" t="s">
        <v>5810</v>
      </c>
    </row>
    <row r="800" spans="1:5" x14ac:dyDescent="0.2">
      <c r="A800" s="5" t="s">
        <v>3450</v>
      </c>
      <c r="B800" s="36" t="s">
        <v>839</v>
      </c>
      <c r="C800" s="70">
        <v>54000</v>
      </c>
      <c r="E800" s="30" t="s">
        <v>5810</v>
      </c>
    </row>
    <row r="801" spans="1:5" x14ac:dyDescent="0.2">
      <c r="A801" s="5" t="s">
        <v>3451</v>
      </c>
      <c r="B801" s="36" t="s">
        <v>840</v>
      </c>
      <c r="C801" s="70">
        <v>90000</v>
      </c>
      <c r="E801" s="30" t="s">
        <v>5810</v>
      </c>
    </row>
    <row r="802" spans="1:5" x14ac:dyDescent="0.2">
      <c r="A802" s="5" t="s">
        <v>3452</v>
      </c>
      <c r="B802" s="39" t="s">
        <v>841</v>
      </c>
      <c r="C802" s="70">
        <v>57600</v>
      </c>
      <c r="E802" s="30" t="s">
        <v>5810</v>
      </c>
    </row>
    <row r="803" spans="1:5" x14ac:dyDescent="0.2">
      <c r="A803" s="5" t="s">
        <v>3453</v>
      </c>
      <c r="B803" s="39" t="s">
        <v>842</v>
      </c>
      <c r="C803" s="70">
        <v>33600</v>
      </c>
      <c r="E803" s="30" t="s">
        <v>5810</v>
      </c>
    </row>
    <row r="804" spans="1:5" x14ac:dyDescent="0.2">
      <c r="A804" s="5" t="s">
        <v>3454</v>
      </c>
      <c r="B804" s="36" t="s">
        <v>843</v>
      </c>
      <c r="C804" s="70">
        <v>33600</v>
      </c>
      <c r="E804" s="30" t="s">
        <v>5810</v>
      </c>
    </row>
    <row r="805" spans="1:5" x14ac:dyDescent="0.2">
      <c r="A805" s="5" t="s">
        <v>3455</v>
      </c>
      <c r="B805" s="36" t="s">
        <v>844</v>
      </c>
      <c r="C805" s="70">
        <v>45600</v>
      </c>
      <c r="E805" s="30" t="s">
        <v>5810</v>
      </c>
    </row>
    <row r="806" spans="1:5" x14ac:dyDescent="0.2">
      <c r="A806" s="5" t="s">
        <v>3456</v>
      </c>
      <c r="B806" s="36" t="s">
        <v>845</v>
      </c>
      <c r="C806" s="70">
        <v>42000</v>
      </c>
      <c r="E806" s="30" t="s">
        <v>5810</v>
      </c>
    </row>
    <row r="807" spans="1:5" x14ac:dyDescent="0.2">
      <c r="A807" s="5" t="s">
        <v>3457</v>
      </c>
      <c r="B807" s="36" t="s">
        <v>846</v>
      </c>
      <c r="C807" s="70">
        <v>96000</v>
      </c>
      <c r="E807" s="30" t="s">
        <v>5810</v>
      </c>
    </row>
    <row r="808" spans="1:5" x14ac:dyDescent="0.2">
      <c r="A808" s="5" t="s">
        <v>3458</v>
      </c>
      <c r="B808" s="39" t="s">
        <v>847</v>
      </c>
      <c r="C808" s="70">
        <v>156000</v>
      </c>
      <c r="E808" s="30" t="s">
        <v>5810</v>
      </c>
    </row>
    <row r="809" spans="1:5" x14ac:dyDescent="0.2">
      <c r="A809" s="5" t="s">
        <v>3459</v>
      </c>
      <c r="B809" s="39" t="s">
        <v>848</v>
      </c>
      <c r="C809" s="70">
        <v>4860</v>
      </c>
      <c r="E809" s="30" t="s">
        <v>5810</v>
      </c>
    </row>
    <row r="810" spans="1:5" x14ac:dyDescent="0.2">
      <c r="A810" s="5" t="s">
        <v>3460</v>
      </c>
      <c r="B810" s="39" t="s">
        <v>849</v>
      </c>
      <c r="C810" s="70">
        <v>2160</v>
      </c>
      <c r="E810" s="30" t="s">
        <v>5810</v>
      </c>
    </row>
    <row r="811" spans="1:5" x14ac:dyDescent="0.2">
      <c r="A811" s="5" t="s">
        <v>3461</v>
      </c>
      <c r="B811" s="39" t="s">
        <v>850</v>
      </c>
      <c r="C811" s="70">
        <v>3240</v>
      </c>
      <c r="E811" s="30" t="s">
        <v>5810</v>
      </c>
    </row>
    <row r="812" spans="1:5" x14ac:dyDescent="0.2">
      <c r="A812" s="5" t="s">
        <v>3462</v>
      </c>
      <c r="B812" s="39" t="s">
        <v>851</v>
      </c>
      <c r="C812" s="70">
        <v>3600</v>
      </c>
      <c r="E812" s="30" t="s">
        <v>5810</v>
      </c>
    </row>
    <row r="813" spans="1:5" x14ac:dyDescent="0.2">
      <c r="A813" s="5" t="s">
        <v>3463</v>
      </c>
      <c r="B813" s="39" t="s">
        <v>852</v>
      </c>
      <c r="C813" s="70">
        <v>10440</v>
      </c>
      <c r="E813" s="30" t="s">
        <v>5810</v>
      </c>
    </row>
    <row r="814" spans="1:5" x14ac:dyDescent="0.2">
      <c r="A814" s="5" t="s">
        <v>3464</v>
      </c>
      <c r="B814" s="39" t="s">
        <v>853</v>
      </c>
      <c r="C814" s="70">
        <v>2160</v>
      </c>
      <c r="E814" s="30" t="s">
        <v>5810</v>
      </c>
    </row>
    <row r="815" spans="1:5" x14ac:dyDescent="0.2">
      <c r="A815" s="5" t="s">
        <v>3465</v>
      </c>
      <c r="B815" s="39" t="s">
        <v>854</v>
      </c>
      <c r="C815" s="70">
        <v>28800</v>
      </c>
      <c r="E815" s="30" t="s">
        <v>5810</v>
      </c>
    </row>
    <row r="816" spans="1:5" x14ac:dyDescent="0.2">
      <c r="A816" s="5" t="s">
        <v>3466</v>
      </c>
      <c r="B816" s="39" t="s">
        <v>855</v>
      </c>
      <c r="C816" s="70">
        <v>43200</v>
      </c>
      <c r="E816" s="30" t="s">
        <v>5810</v>
      </c>
    </row>
    <row r="817" spans="1:5" x14ac:dyDescent="0.2">
      <c r="A817" s="5" t="s">
        <v>3467</v>
      </c>
      <c r="B817" s="39" t="s">
        <v>856</v>
      </c>
      <c r="C817" s="70">
        <v>37200</v>
      </c>
      <c r="E817" s="30" t="s">
        <v>5810</v>
      </c>
    </row>
    <row r="818" spans="1:5" x14ac:dyDescent="0.2">
      <c r="A818" s="5" t="s">
        <v>3468</v>
      </c>
      <c r="B818" s="39" t="s">
        <v>857</v>
      </c>
      <c r="C818" s="70">
        <v>1800</v>
      </c>
      <c r="E818" s="30" t="s">
        <v>5810</v>
      </c>
    </row>
    <row r="819" spans="1:5" x14ac:dyDescent="0.2">
      <c r="A819" s="5" t="s">
        <v>3469</v>
      </c>
      <c r="B819" s="39" t="s">
        <v>858</v>
      </c>
      <c r="C819" s="70">
        <v>32400</v>
      </c>
      <c r="E819" s="30" t="s">
        <v>5810</v>
      </c>
    </row>
    <row r="820" spans="1:5" x14ac:dyDescent="0.2">
      <c r="A820" s="5" t="s">
        <v>3470</v>
      </c>
      <c r="B820" s="39" t="s">
        <v>859</v>
      </c>
      <c r="C820" s="70">
        <v>39000</v>
      </c>
      <c r="E820" s="30" t="s">
        <v>5810</v>
      </c>
    </row>
    <row r="821" spans="1:5" x14ac:dyDescent="0.2">
      <c r="A821" s="5" t="s">
        <v>3471</v>
      </c>
      <c r="B821" s="39" t="s">
        <v>860</v>
      </c>
      <c r="C821" s="70">
        <v>2160</v>
      </c>
      <c r="E821" s="30" t="s">
        <v>5810</v>
      </c>
    </row>
    <row r="822" spans="1:5" x14ac:dyDescent="0.2">
      <c r="A822" s="5" t="s">
        <v>3472</v>
      </c>
      <c r="B822" s="39" t="s">
        <v>861</v>
      </c>
      <c r="C822" s="70">
        <v>3888</v>
      </c>
      <c r="E822" s="30" t="s">
        <v>5810</v>
      </c>
    </row>
    <row r="823" spans="1:5" x14ac:dyDescent="0.2">
      <c r="A823" s="5" t="s">
        <v>3473</v>
      </c>
      <c r="B823" s="39" t="s">
        <v>862</v>
      </c>
      <c r="C823" s="70">
        <v>21600</v>
      </c>
      <c r="E823" s="30" t="s">
        <v>5810</v>
      </c>
    </row>
    <row r="824" spans="1:5" x14ac:dyDescent="0.2">
      <c r="A824" s="5" t="s">
        <v>3474</v>
      </c>
      <c r="B824" s="39" t="s">
        <v>863</v>
      </c>
      <c r="C824" s="70">
        <v>5184</v>
      </c>
      <c r="E824" s="30" t="s">
        <v>5810</v>
      </c>
    </row>
    <row r="825" spans="1:5" x14ac:dyDescent="0.2">
      <c r="A825" s="5" t="s">
        <v>3475</v>
      </c>
      <c r="B825" s="39" t="s">
        <v>864</v>
      </c>
      <c r="C825" s="70">
        <v>5184</v>
      </c>
      <c r="E825" s="30" t="s">
        <v>5810</v>
      </c>
    </row>
    <row r="826" spans="1:5" x14ac:dyDescent="0.2">
      <c r="A826" s="5" t="s">
        <v>3476</v>
      </c>
      <c r="B826" s="39" t="s">
        <v>865</v>
      </c>
      <c r="C826" s="70">
        <v>22680</v>
      </c>
      <c r="E826" s="30" t="s">
        <v>5810</v>
      </c>
    </row>
    <row r="827" spans="1:5" x14ac:dyDescent="0.2">
      <c r="A827" s="5" t="s">
        <v>3477</v>
      </c>
      <c r="B827" s="39" t="s">
        <v>866</v>
      </c>
      <c r="C827" s="70">
        <v>12000</v>
      </c>
      <c r="E827" s="30" t="s">
        <v>5810</v>
      </c>
    </row>
    <row r="828" spans="1:5" x14ac:dyDescent="0.2">
      <c r="A828" s="5" t="s">
        <v>3478</v>
      </c>
      <c r="B828" s="39" t="s">
        <v>867</v>
      </c>
      <c r="C828" s="70">
        <v>19440</v>
      </c>
      <c r="E828" s="30" t="s">
        <v>5810</v>
      </c>
    </row>
    <row r="829" spans="1:5" x14ac:dyDescent="0.2">
      <c r="A829" s="5" t="s">
        <v>3479</v>
      </c>
      <c r="B829" s="39" t="s">
        <v>868</v>
      </c>
      <c r="C829" s="70">
        <v>4800</v>
      </c>
      <c r="E829" s="30" t="s">
        <v>5810</v>
      </c>
    </row>
    <row r="830" spans="1:5" x14ac:dyDescent="0.2">
      <c r="A830" s="5" t="s">
        <v>3480</v>
      </c>
      <c r="B830" s="39" t="s">
        <v>869</v>
      </c>
      <c r="C830" s="70">
        <v>31200</v>
      </c>
      <c r="E830" s="30" t="s">
        <v>5810</v>
      </c>
    </row>
    <row r="831" spans="1:5" x14ac:dyDescent="0.2">
      <c r="A831" s="5" t="s">
        <v>3481</v>
      </c>
      <c r="B831" s="36" t="s">
        <v>870</v>
      </c>
      <c r="C831" s="70">
        <v>5760</v>
      </c>
      <c r="E831" s="30" t="s">
        <v>5810</v>
      </c>
    </row>
    <row r="832" spans="1:5" x14ac:dyDescent="0.2">
      <c r="A832" s="5" t="s">
        <v>3482</v>
      </c>
      <c r="B832" s="39" t="s">
        <v>871</v>
      </c>
      <c r="C832" s="70">
        <v>1440</v>
      </c>
      <c r="E832" s="30" t="s">
        <v>5810</v>
      </c>
    </row>
    <row r="833" spans="1:5" x14ac:dyDescent="0.2">
      <c r="A833" s="5" t="s">
        <v>3483</v>
      </c>
      <c r="B833" s="39" t="s">
        <v>872</v>
      </c>
      <c r="C833" s="70">
        <v>4800</v>
      </c>
      <c r="E833" s="30" t="s">
        <v>5810</v>
      </c>
    </row>
    <row r="834" spans="1:5" x14ac:dyDescent="0.2">
      <c r="A834" s="5" t="s">
        <v>3484</v>
      </c>
      <c r="B834" s="39" t="s">
        <v>873</v>
      </c>
      <c r="C834" s="70">
        <v>1000</v>
      </c>
      <c r="E834" s="30" t="s">
        <v>5810</v>
      </c>
    </row>
    <row r="835" spans="1:5" x14ac:dyDescent="0.2">
      <c r="A835" s="5" t="s">
        <v>3485</v>
      </c>
      <c r="B835" s="39" t="s">
        <v>874</v>
      </c>
      <c r="C835" s="70">
        <v>2200</v>
      </c>
      <c r="E835" s="30" t="s">
        <v>5810</v>
      </c>
    </row>
    <row r="836" spans="1:5" x14ac:dyDescent="0.2">
      <c r="A836" s="5" t="s">
        <v>3486</v>
      </c>
      <c r="B836" s="39" t="s">
        <v>875</v>
      </c>
      <c r="C836" s="70">
        <v>1000</v>
      </c>
      <c r="E836" s="30" t="s">
        <v>5810</v>
      </c>
    </row>
    <row r="837" spans="1:5" x14ac:dyDescent="0.2">
      <c r="A837" s="5" t="s">
        <v>3487</v>
      </c>
      <c r="B837" s="39" t="s">
        <v>876</v>
      </c>
      <c r="C837" s="70">
        <v>700</v>
      </c>
      <c r="E837" s="30" t="s">
        <v>5810</v>
      </c>
    </row>
    <row r="838" spans="1:5" x14ac:dyDescent="0.2">
      <c r="A838" s="5" t="s">
        <v>3488</v>
      </c>
      <c r="B838" s="39" t="s">
        <v>877</v>
      </c>
      <c r="C838" s="70">
        <v>350</v>
      </c>
      <c r="E838" s="30" t="s">
        <v>5810</v>
      </c>
    </row>
    <row r="839" spans="1:5" x14ac:dyDescent="0.2">
      <c r="A839" s="5" t="s">
        <v>3489</v>
      </c>
      <c r="B839" s="39" t="s">
        <v>878</v>
      </c>
      <c r="C839" s="70">
        <v>326</v>
      </c>
      <c r="E839" s="30" t="s">
        <v>5810</v>
      </c>
    </row>
    <row r="840" spans="1:5" x14ac:dyDescent="0.2">
      <c r="A840" s="5" t="s">
        <v>3490</v>
      </c>
      <c r="B840" s="39" t="s">
        <v>879</v>
      </c>
      <c r="C840" s="70">
        <v>326</v>
      </c>
      <c r="E840" s="30" t="s">
        <v>5810</v>
      </c>
    </row>
    <row r="841" spans="1:5" x14ac:dyDescent="0.2">
      <c r="A841" s="5" t="s">
        <v>3491</v>
      </c>
      <c r="B841" s="39" t="s">
        <v>880</v>
      </c>
      <c r="C841" s="70">
        <v>400</v>
      </c>
      <c r="E841" s="30" t="s">
        <v>5810</v>
      </c>
    </row>
    <row r="842" spans="1:5" x14ac:dyDescent="0.2">
      <c r="A842" s="5" t="s">
        <v>3492</v>
      </c>
      <c r="B842" s="39" t="s">
        <v>881</v>
      </c>
      <c r="C842" s="70">
        <v>655</v>
      </c>
      <c r="E842" s="30" t="s">
        <v>5810</v>
      </c>
    </row>
    <row r="843" spans="1:5" x14ac:dyDescent="0.2">
      <c r="A843" s="5" t="s">
        <v>3493</v>
      </c>
      <c r="B843" s="39" t="s">
        <v>882</v>
      </c>
      <c r="C843" s="70">
        <v>1630</v>
      </c>
      <c r="E843" s="30" t="s">
        <v>5810</v>
      </c>
    </row>
    <row r="844" spans="1:5" x14ac:dyDescent="0.2">
      <c r="A844" s="5" t="s">
        <v>3494</v>
      </c>
      <c r="B844" s="39" t="s">
        <v>883</v>
      </c>
      <c r="C844" s="70">
        <v>220</v>
      </c>
      <c r="E844" s="30" t="s">
        <v>5810</v>
      </c>
    </row>
    <row r="845" spans="1:5" x14ac:dyDescent="0.2">
      <c r="A845" s="5" t="s">
        <v>3495</v>
      </c>
      <c r="B845" s="39" t="s">
        <v>884</v>
      </c>
      <c r="C845" s="70">
        <v>140</v>
      </c>
      <c r="E845" s="30" t="s">
        <v>5810</v>
      </c>
    </row>
    <row r="846" spans="1:5" x14ac:dyDescent="0.2">
      <c r="A846" s="5" t="s">
        <v>3496</v>
      </c>
      <c r="B846" s="39" t="s">
        <v>885</v>
      </c>
      <c r="C846" s="70">
        <v>140</v>
      </c>
      <c r="E846" s="30" t="s">
        <v>5810</v>
      </c>
    </row>
    <row r="847" spans="1:5" x14ac:dyDescent="0.2">
      <c r="A847" s="5" t="s">
        <v>3497</v>
      </c>
      <c r="B847" s="39" t="s">
        <v>886</v>
      </c>
      <c r="C847" s="70">
        <v>650</v>
      </c>
      <c r="E847" s="30" t="s">
        <v>5810</v>
      </c>
    </row>
    <row r="848" spans="1:5" x14ac:dyDescent="0.2">
      <c r="A848" s="5" t="s">
        <v>3498</v>
      </c>
      <c r="B848" s="39" t="s">
        <v>887</v>
      </c>
      <c r="C848" s="70">
        <v>650</v>
      </c>
      <c r="E848" s="30" t="s">
        <v>5810</v>
      </c>
    </row>
    <row r="849" spans="1:5" x14ac:dyDescent="0.2">
      <c r="A849" s="5" t="s">
        <v>3499</v>
      </c>
      <c r="B849" s="39" t="s">
        <v>888</v>
      </c>
      <c r="C849" s="70">
        <v>500</v>
      </c>
      <c r="E849" s="30" t="s">
        <v>5810</v>
      </c>
    </row>
    <row r="850" spans="1:5" x14ac:dyDescent="0.2">
      <c r="A850" s="5" t="s">
        <v>3500</v>
      </c>
      <c r="B850" s="39" t="s">
        <v>889</v>
      </c>
      <c r="C850" s="70">
        <v>2010</v>
      </c>
      <c r="E850" s="30" t="s">
        <v>5810</v>
      </c>
    </row>
    <row r="851" spans="1:5" x14ac:dyDescent="0.2">
      <c r="A851" s="5" t="s">
        <v>3501</v>
      </c>
      <c r="B851" s="39" t="s">
        <v>890</v>
      </c>
      <c r="C851" s="70">
        <v>390</v>
      </c>
      <c r="E851" s="30" t="s">
        <v>5810</v>
      </c>
    </row>
    <row r="852" spans="1:5" x14ac:dyDescent="0.2">
      <c r="A852" s="5" t="s">
        <v>3502</v>
      </c>
      <c r="B852" s="39" t="s">
        <v>891</v>
      </c>
      <c r="C852" s="70">
        <v>24900</v>
      </c>
      <c r="E852" s="30" t="s">
        <v>5810</v>
      </c>
    </row>
    <row r="853" spans="1:5" x14ac:dyDescent="0.2">
      <c r="A853" s="5" t="s">
        <v>3503</v>
      </c>
      <c r="B853" s="39" t="s">
        <v>892</v>
      </c>
      <c r="C853" s="70">
        <v>2440</v>
      </c>
      <c r="E853" s="30" t="s">
        <v>5810</v>
      </c>
    </row>
    <row r="854" spans="1:5" x14ac:dyDescent="0.2">
      <c r="A854" s="5" t="s">
        <v>3504</v>
      </c>
      <c r="B854" s="39" t="s">
        <v>893</v>
      </c>
      <c r="C854" s="70">
        <v>9720</v>
      </c>
      <c r="E854" s="30" t="s">
        <v>5810</v>
      </c>
    </row>
    <row r="855" spans="1:5" x14ac:dyDescent="0.2">
      <c r="A855" s="5" t="s">
        <v>3505</v>
      </c>
      <c r="B855" s="39" t="s">
        <v>894</v>
      </c>
      <c r="C855" s="70">
        <v>20220</v>
      </c>
      <c r="E855" s="30" t="s">
        <v>5810</v>
      </c>
    </row>
    <row r="856" spans="1:5" x14ac:dyDescent="0.2">
      <c r="A856" s="5" t="s">
        <v>3506</v>
      </c>
      <c r="B856" s="39" t="s">
        <v>895</v>
      </c>
      <c r="C856" s="70">
        <v>8200</v>
      </c>
      <c r="E856" s="30" t="s">
        <v>5810</v>
      </c>
    </row>
    <row r="857" spans="1:5" x14ac:dyDescent="0.2">
      <c r="A857" s="5" t="s">
        <v>3507</v>
      </c>
      <c r="B857" s="39" t="s">
        <v>896</v>
      </c>
      <c r="C857" s="70">
        <v>6576</v>
      </c>
      <c r="E857" s="30" t="s">
        <v>5810</v>
      </c>
    </row>
    <row r="858" spans="1:5" x14ac:dyDescent="0.2">
      <c r="A858" s="5" t="s">
        <v>3508</v>
      </c>
      <c r="B858" s="39" t="s">
        <v>897</v>
      </c>
      <c r="C858" s="70">
        <v>13662</v>
      </c>
      <c r="E858" s="30" t="s">
        <v>5810</v>
      </c>
    </row>
    <row r="859" spans="1:5" x14ac:dyDescent="0.2">
      <c r="A859" s="5" t="s">
        <v>3509</v>
      </c>
      <c r="B859" s="36" t="s">
        <v>898</v>
      </c>
      <c r="C859" s="70">
        <v>18300</v>
      </c>
      <c r="E859" s="30" t="s">
        <v>5810</v>
      </c>
    </row>
    <row r="860" spans="1:5" x14ac:dyDescent="0.2">
      <c r="A860" s="5" t="s">
        <v>3510</v>
      </c>
      <c r="B860" s="39" t="s">
        <v>899</v>
      </c>
      <c r="C860" s="70">
        <v>27400</v>
      </c>
      <c r="E860" s="30" t="s">
        <v>5810</v>
      </c>
    </row>
    <row r="861" spans="1:5" x14ac:dyDescent="0.2">
      <c r="A861" s="5" t="s">
        <v>3511</v>
      </c>
      <c r="B861" s="39" t="s">
        <v>900</v>
      </c>
      <c r="C861" s="70">
        <v>860</v>
      </c>
      <c r="E861" s="30" t="s">
        <v>5810</v>
      </c>
    </row>
    <row r="862" spans="1:5" x14ac:dyDescent="0.2">
      <c r="A862" s="5" t="s">
        <v>3512</v>
      </c>
      <c r="B862" s="39" t="s">
        <v>901</v>
      </c>
      <c r="C862" s="70">
        <v>49700</v>
      </c>
      <c r="E862" s="30" t="s">
        <v>5810</v>
      </c>
    </row>
    <row r="863" spans="1:5" x14ac:dyDescent="0.2">
      <c r="A863" s="5" t="s">
        <v>3513</v>
      </c>
      <c r="B863" s="39" t="s">
        <v>902</v>
      </c>
      <c r="C863" s="70">
        <v>6800</v>
      </c>
      <c r="E863" s="30" t="s">
        <v>5810</v>
      </c>
    </row>
    <row r="864" spans="1:5" x14ac:dyDescent="0.2">
      <c r="A864" s="5" t="s">
        <v>3514</v>
      </c>
      <c r="B864" s="39" t="s">
        <v>903</v>
      </c>
      <c r="C864" s="70">
        <v>2405</v>
      </c>
      <c r="E864" s="30" t="s">
        <v>5810</v>
      </c>
    </row>
    <row r="865" spans="1:5" x14ac:dyDescent="0.2">
      <c r="A865" s="5" t="s">
        <v>3515</v>
      </c>
      <c r="B865" s="39" t="s">
        <v>904</v>
      </c>
      <c r="C865" s="70">
        <v>11635</v>
      </c>
      <c r="E865" s="30" t="s">
        <v>5810</v>
      </c>
    </row>
    <row r="866" spans="1:5" x14ac:dyDescent="0.2">
      <c r="A866" s="5" t="s">
        <v>3516</v>
      </c>
      <c r="B866" s="39" t="s">
        <v>905</v>
      </c>
      <c r="C866" s="70">
        <v>14280</v>
      </c>
      <c r="E866" s="30" t="s">
        <v>5810</v>
      </c>
    </row>
    <row r="867" spans="1:5" x14ac:dyDescent="0.2">
      <c r="A867" s="5" t="s">
        <v>3517</v>
      </c>
      <c r="B867" s="39" t="s">
        <v>906</v>
      </c>
      <c r="C867" s="70">
        <v>9540</v>
      </c>
      <c r="E867" s="30" t="s">
        <v>5810</v>
      </c>
    </row>
    <row r="868" spans="1:5" x14ac:dyDescent="0.2">
      <c r="A868" s="5" t="s">
        <v>3518</v>
      </c>
      <c r="B868" s="36" t="s">
        <v>907</v>
      </c>
      <c r="C868" s="70">
        <v>24000</v>
      </c>
      <c r="E868" s="30" t="s">
        <v>5810</v>
      </c>
    </row>
    <row r="869" spans="1:5" ht="25.5" x14ac:dyDescent="0.2">
      <c r="A869" s="5" t="s">
        <v>3519</v>
      </c>
      <c r="B869" s="39" t="s">
        <v>908</v>
      </c>
      <c r="C869" s="70">
        <v>22220</v>
      </c>
      <c r="E869" s="30" t="s">
        <v>5810</v>
      </c>
    </row>
    <row r="870" spans="1:5" ht="25.5" x14ac:dyDescent="0.2">
      <c r="A870" s="5" t="s">
        <v>3520</v>
      </c>
      <c r="B870" s="39" t="s">
        <v>909</v>
      </c>
      <c r="C870" s="70">
        <v>15662</v>
      </c>
      <c r="E870" s="30" t="s">
        <v>5810</v>
      </c>
    </row>
    <row r="871" spans="1:5" x14ac:dyDescent="0.2">
      <c r="A871" s="5" t="s">
        <v>3521</v>
      </c>
      <c r="B871" s="39" t="s">
        <v>910</v>
      </c>
      <c r="C871" s="70">
        <v>16280</v>
      </c>
      <c r="E871" s="30" t="s">
        <v>5810</v>
      </c>
    </row>
    <row r="872" spans="1:5" x14ac:dyDescent="0.2">
      <c r="A872" s="5" t="s">
        <v>3522</v>
      </c>
      <c r="B872" s="39" t="s">
        <v>911</v>
      </c>
      <c r="C872" s="70">
        <v>11540</v>
      </c>
      <c r="E872" s="30" t="s">
        <v>5810</v>
      </c>
    </row>
    <row r="873" spans="1:5" x14ac:dyDescent="0.2">
      <c r="A873" s="10" t="s">
        <v>3523</v>
      </c>
      <c r="B873" s="52" t="s">
        <v>912</v>
      </c>
      <c r="C873" s="78">
        <v>2500</v>
      </c>
      <c r="E873" s="30" t="s">
        <v>5810</v>
      </c>
    </row>
    <row r="874" spans="1:5" x14ac:dyDescent="0.2">
      <c r="A874" s="212" t="s">
        <v>913</v>
      </c>
      <c r="B874" s="47"/>
      <c r="C874" s="218"/>
      <c r="E874" s="30" t="s">
        <v>5824</v>
      </c>
    </row>
    <row r="875" spans="1:5" x14ac:dyDescent="0.2">
      <c r="A875" s="4" t="s">
        <v>3524</v>
      </c>
      <c r="B875" s="44" t="s">
        <v>914</v>
      </c>
      <c r="C875" s="69">
        <v>2880</v>
      </c>
      <c r="E875" s="30" t="s">
        <v>5824</v>
      </c>
    </row>
    <row r="876" spans="1:5" x14ac:dyDescent="0.2">
      <c r="A876" s="5" t="s">
        <v>3525</v>
      </c>
      <c r="B876" s="39" t="s">
        <v>915</v>
      </c>
      <c r="C876" s="70">
        <v>2820</v>
      </c>
      <c r="E876" s="30" t="s">
        <v>5824</v>
      </c>
    </row>
    <row r="877" spans="1:5" x14ac:dyDescent="0.2">
      <c r="A877" s="5" t="s">
        <v>3526</v>
      </c>
      <c r="B877" s="39" t="s">
        <v>916</v>
      </c>
      <c r="C877" s="70">
        <v>1050</v>
      </c>
      <c r="E877" s="30" t="s">
        <v>5824</v>
      </c>
    </row>
    <row r="878" spans="1:5" x14ac:dyDescent="0.2">
      <c r="A878" s="5" t="s">
        <v>3527</v>
      </c>
      <c r="B878" s="39" t="s">
        <v>917</v>
      </c>
      <c r="C878" s="70">
        <v>950</v>
      </c>
      <c r="E878" s="30" t="s">
        <v>5824</v>
      </c>
    </row>
    <row r="879" spans="1:5" x14ac:dyDescent="0.2">
      <c r="A879" s="5" t="s">
        <v>3528</v>
      </c>
      <c r="B879" s="39" t="s">
        <v>918</v>
      </c>
      <c r="C879" s="70">
        <v>650</v>
      </c>
      <c r="E879" s="30" t="s">
        <v>5824</v>
      </c>
    </row>
    <row r="880" spans="1:5" x14ac:dyDescent="0.2">
      <c r="A880" s="5" t="s">
        <v>3529</v>
      </c>
      <c r="B880" s="39" t="s">
        <v>919</v>
      </c>
      <c r="C880" s="70">
        <v>400</v>
      </c>
      <c r="E880" s="30" t="s">
        <v>5824</v>
      </c>
    </row>
    <row r="881" spans="1:5" x14ac:dyDescent="0.2">
      <c r="A881" s="5" t="s">
        <v>3530</v>
      </c>
      <c r="B881" s="38" t="s">
        <v>920</v>
      </c>
      <c r="C881" s="70">
        <v>2000</v>
      </c>
      <c r="E881" s="30" t="s">
        <v>5824</v>
      </c>
    </row>
    <row r="882" spans="1:5" x14ac:dyDescent="0.2">
      <c r="A882" s="5" t="s">
        <v>3531</v>
      </c>
      <c r="B882" s="38" t="s">
        <v>921</v>
      </c>
      <c r="C882" s="70">
        <v>1300</v>
      </c>
      <c r="E882" s="30" t="s">
        <v>5824</v>
      </c>
    </row>
    <row r="883" spans="1:5" x14ac:dyDescent="0.2">
      <c r="A883" s="5" t="s">
        <v>3532</v>
      </c>
      <c r="B883" s="36" t="s">
        <v>922</v>
      </c>
      <c r="C883" s="70">
        <v>1510</v>
      </c>
      <c r="E883" s="30" t="s">
        <v>5824</v>
      </c>
    </row>
    <row r="884" spans="1:5" x14ac:dyDescent="0.2">
      <c r="A884" s="5" t="s">
        <v>3533</v>
      </c>
      <c r="B884" s="39" t="s">
        <v>923</v>
      </c>
      <c r="C884" s="70">
        <v>2100</v>
      </c>
      <c r="E884" s="30" t="s">
        <v>5824</v>
      </c>
    </row>
    <row r="885" spans="1:5" x14ac:dyDescent="0.2">
      <c r="A885" s="11" t="s">
        <v>11</v>
      </c>
      <c r="B885" s="47"/>
      <c r="C885" s="73"/>
      <c r="E885" s="30" t="s">
        <v>5816</v>
      </c>
    </row>
    <row r="886" spans="1:5" x14ac:dyDescent="0.2">
      <c r="A886" s="4" t="s">
        <v>3534</v>
      </c>
      <c r="B886" s="44" t="s">
        <v>924</v>
      </c>
      <c r="C886" s="69">
        <v>2000</v>
      </c>
      <c r="E886" s="30" t="s">
        <v>5816</v>
      </c>
    </row>
    <row r="887" spans="1:5" x14ac:dyDescent="0.2">
      <c r="A887" s="5" t="s">
        <v>3535</v>
      </c>
      <c r="B887" s="39" t="s">
        <v>925</v>
      </c>
      <c r="C887" s="70">
        <v>2500</v>
      </c>
      <c r="E887" s="30" t="s">
        <v>5816</v>
      </c>
    </row>
    <row r="888" spans="1:5" x14ac:dyDescent="0.2">
      <c r="A888" s="5" t="s">
        <v>3536</v>
      </c>
      <c r="B888" s="39" t="s">
        <v>926</v>
      </c>
      <c r="C888" s="70">
        <v>4000</v>
      </c>
      <c r="E888" s="30" t="s">
        <v>5816</v>
      </c>
    </row>
    <row r="889" spans="1:5" x14ac:dyDescent="0.2">
      <c r="A889" s="5" t="s">
        <v>3537</v>
      </c>
      <c r="B889" s="36" t="s">
        <v>927</v>
      </c>
      <c r="C889" s="70">
        <v>4500</v>
      </c>
      <c r="E889" s="30" t="s">
        <v>5816</v>
      </c>
    </row>
    <row r="890" spans="1:5" x14ac:dyDescent="0.2">
      <c r="A890" s="5" t="s">
        <v>3538</v>
      </c>
      <c r="B890" s="39" t="s">
        <v>928</v>
      </c>
      <c r="C890" s="70">
        <v>8000</v>
      </c>
      <c r="E890" s="30" t="s">
        <v>5816</v>
      </c>
    </row>
    <row r="891" spans="1:5" x14ac:dyDescent="0.2">
      <c r="A891" s="5" t="s">
        <v>3539</v>
      </c>
      <c r="B891" s="39" t="s">
        <v>929</v>
      </c>
      <c r="C891" s="70">
        <v>2340</v>
      </c>
      <c r="E891" s="30" t="s">
        <v>5816</v>
      </c>
    </row>
    <row r="892" spans="1:5" x14ac:dyDescent="0.2">
      <c r="A892" s="5" t="s">
        <v>3540</v>
      </c>
      <c r="B892" s="39" t="s">
        <v>930</v>
      </c>
      <c r="C892" s="70">
        <v>3000</v>
      </c>
      <c r="E892" s="30" t="s">
        <v>5816</v>
      </c>
    </row>
    <row r="893" spans="1:5" x14ac:dyDescent="0.2">
      <c r="A893" s="5" t="s">
        <v>3541</v>
      </c>
      <c r="B893" s="39" t="s">
        <v>931</v>
      </c>
      <c r="C893" s="70">
        <v>2000</v>
      </c>
      <c r="E893" s="30" t="s">
        <v>5816</v>
      </c>
    </row>
    <row r="894" spans="1:5" x14ac:dyDescent="0.2">
      <c r="A894" s="5" t="s">
        <v>3542</v>
      </c>
      <c r="B894" s="39" t="s">
        <v>932</v>
      </c>
      <c r="C894" s="70">
        <v>2500</v>
      </c>
      <c r="E894" s="30" t="s">
        <v>5816</v>
      </c>
    </row>
    <row r="895" spans="1:5" x14ac:dyDescent="0.2">
      <c r="A895" s="5" t="s">
        <v>3543</v>
      </c>
      <c r="B895" s="39" t="s">
        <v>933</v>
      </c>
      <c r="C895" s="70">
        <v>900</v>
      </c>
      <c r="E895" s="30" t="s">
        <v>5816</v>
      </c>
    </row>
    <row r="896" spans="1:5" x14ac:dyDescent="0.2">
      <c r="A896" s="5" t="s">
        <v>3544</v>
      </c>
      <c r="B896" s="39" t="s">
        <v>934</v>
      </c>
      <c r="C896" s="70">
        <v>3500</v>
      </c>
      <c r="E896" s="30" t="s">
        <v>5816</v>
      </c>
    </row>
    <row r="897" spans="1:5" x14ac:dyDescent="0.2">
      <c r="A897" s="5" t="s">
        <v>3545</v>
      </c>
      <c r="B897" s="35" t="s">
        <v>935</v>
      </c>
      <c r="C897" s="70">
        <v>4000</v>
      </c>
      <c r="E897" s="30" t="s">
        <v>5816</v>
      </c>
    </row>
    <row r="898" spans="1:5" x14ac:dyDescent="0.2">
      <c r="A898" s="5" t="s">
        <v>3546</v>
      </c>
      <c r="B898" s="39" t="s">
        <v>936</v>
      </c>
      <c r="C898" s="71">
        <v>4000</v>
      </c>
      <c r="E898" s="30" t="s">
        <v>5816</v>
      </c>
    </row>
    <row r="899" spans="1:5" x14ac:dyDescent="0.2">
      <c r="A899" s="5" t="s">
        <v>3547</v>
      </c>
      <c r="B899" s="36" t="s">
        <v>937</v>
      </c>
      <c r="C899" s="71">
        <v>4500</v>
      </c>
      <c r="E899" s="30" t="s">
        <v>5816</v>
      </c>
    </row>
    <row r="900" spans="1:5" x14ac:dyDescent="0.2">
      <c r="A900" s="5" t="s">
        <v>3548</v>
      </c>
      <c r="B900" s="39" t="s">
        <v>938</v>
      </c>
      <c r="C900" s="71">
        <v>5500</v>
      </c>
      <c r="E900" s="30" t="s">
        <v>5816</v>
      </c>
    </row>
    <row r="901" spans="1:5" x14ac:dyDescent="0.2">
      <c r="A901" s="5" t="s">
        <v>3549</v>
      </c>
      <c r="B901" s="36" t="s">
        <v>939</v>
      </c>
      <c r="C901" s="71">
        <v>6000</v>
      </c>
      <c r="E901" s="30" t="s">
        <v>5816</v>
      </c>
    </row>
    <row r="902" spans="1:5" x14ac:dyDescent="0.2">
      <c r="A902" s="5" t="s">
        <v>3550</v>
      </c>
      <c r="B902" s="39" t="s">
        <v>940</v>
      </c>
      <c r="C902" s="71">
        <v>4000</v>
      </c>
      <c r="E902" s="30" t="s">
        <v>5816</v>
      </c>
    </row>
    <row r="903" spans="1:5" x14ac:dyDescent="0.2">
      <c r="A903" s="5" t="s">
        <v>3551</v>
      </c>
      <c r="B903" s="39" t="s">
        <v>941</v>
      </c>
      <c r="C903" s="70">
        <v>6300</v>
      </c>
      <c r="E903" s="30" t="s">
        <v>5816</v>
      </c>
    </row>
    <row r="904" spans="1:5" x14ac:dyDescent="0.2">
      <c r="A904" s="5" t="s">
        <v>3552</v>
      </c>
      <c r="B904" s="36" t="s">
        <v>942</v>
      </c>
      <c r="C904" s="70">
        <v>900</v>
      </c>
      <c r="E904" s="30" t="s">
        <v>5816</v>
      </c>
    </row>
    <row r="905" spans="1:5" x14ac:dyDescent="0.2">
      <c r="A905" s="5" t="s">
        <v>3553</v>
      </c>
      <c r="B905" s="39" t="s">
        <v>943</v>
      </c>
      <c r="C905" s="70">
        <v>700</v>
      </c>
      <c r="E905" s="30" t="s">
        <v>5816</v>
      </c>
    </row>
    <row r="906" spans="1:5" x14ac:dyDescent="0.2">
      <c r="A906" s="5" t="s">
        <v>3554</v>
      </c>
      <c r="B906" s="39" t="s">
        <v>944</v>
      </c>
      <c r="C906" s="70">
        <v>4200</v>
      </c>
      <c r="E906" s="30" t="s">
        <v>5816</v>
      </c>
    </row>
    <row r="907" spans="1:5" x14ac:dyDescent="0.2">
      <c r="A907" s="5" t="s">
        <v>3555</v>
      </c>
      <c r="B907" s="37" t="s">
        <v>945</v>
      </c>
      <c r="C907" s="70">
        <v>2000</v>
      </c>
      <c r="E907" s="30" t="s">
        <v>5816</v>
      </c>
    </row>
    <row r="908" spans="1:5" x14ac:dyDescent="0.2">
      <c r="A908" s="8" t="s">
        <v>3556</v>
      </c>
      <c r="B908" s="35" t="s">
        <v>946</v>
      </c>
      <c r="C908" s="69">
        <v>10000</v>
      </c>
      <c r="E908" s="30" t="s">
        <v>5816</v>
      </c>
    </row>
    <row r="909" spans="1:5" x14ac:dyDescent="0.2">
      <c r="A909" s="8" t="s">
        <v>3557</v>
      </c>
      <c r="B909" s="35" t="s">
        <v>947</v>
      </c>
      <c r="C909" s="69">
        <v>10000</v>
      </c>
      <c r="E909" s="30" t="s">
        <v>5816</v>
      </c>
    </row>
    <row r="910" spans="1:5" x14ac:dyDescent="0.2">
      <c r="A910" s="8" t="s">
        <v>3558</v>
      </c>
      <c r="B910" s="44" t="s">
        <v>948</v>
      </c>
      <c r="C910" s="69">
        <v>1000</v>
      </c>
      <c r="E910" s="30" t="s">
        <v>5816</v>
      </c>
    </row>
    <row r="911" spans="1:5" x14ac:dyDescent="0.2">
      <c r="A911" s="8" t="s">
        <v>3559</v>
      </c>
      <c r="B911" s="35" t="s">
        <v>949</v>
      </c>
      <c r="C911" s="69">
        <v>4000</v>
      </c>
      <c r="E911" s="30" t="s">
        <v>5816</v>
      </c>
    </row>
    <row r="912" spans="1:5" x14ac:dyDescent="0.2">
      <c r="A912" s="8" t="s">
        <v>3560</v>
      </c>
      <c r="B912" s="44" t="s">
        <v>950</v>
      </c>
      <c r="C912" s="69">
        <v>6000</v>
      </c>
      <c r="E912" s="30" t="s">
        <v>5816</v>
      </c>
    </row>
    <row r="913" spans="1:5" x14ac:dyDescent="0.2">
      <c r="A913" s="8" t="s">
        <v>3561</v>
      </c>
      <c r="B913" s="44" t="s">
        <v>951</v>
      </c>
      <c r="C913" s="69">
        <v>1000</v>
      </c>
      <c r="E913" s="30" t="s">
        <v>5816</v>
      </c>
    </row>
    <row r="914" spans="1:5" x14ac:dyDescent="0.2">
      <c r="A914" s="8" t="s">
        <v>3562</v>
      </c>
      <c r="B914" s="44" t="s">
        <v>952</v>
      </c>
      <c r="C914" s="69">
        <v>10000</v>
      </c>
      <c r="E914" s="30" t="s">
        <v>5816</v>
      </c>
    </row>
    <row r="915" spans="1:5" ht="25.5" x14ac:dyDescent="0.2">
      <c r="A915" s="8" t="s">
        <v>3563</v>
      </c>
      <c r="B915" s="35" t="s">
        <v>953</v>
      </c>
      <c r="C915" s="69">
        <v>7000</v>
      </c>
      <c r="E915" s="30" t="s">
        <v>5816</v>
      </c>
    </row>
    <row r="916" spans="1:5" x14ac:dyDescent="0.2">
      <c r="A916" s="8" t="s">
        <v>3564</v>
      </c>
      <c r="B916" s="35" t="s">
        <v>954</v>
      </c>
      <c r="C916" s="69">
        <v>15000</v>
      </c>
      <c r="E916" s="30" t="s">
        <v>5816</v>
      </c>
    </row>
    <row r="917" spans="1:5" x14ac:dyDescent="0.2">
      <c r="A917" s="4" t="s">
        <v>3565</v>
      </c>
      <c r="B917" s="44" t="s">
        <v>955</v>
      </c>
      <c r="C917" s="69">
        <v>35000</v>
      </c>
      <c r="E917" s="30" t="s">
        <v>5816</v>
      </c>
    </row>
    <row r="918" spans="1:5" ht="25.5" x14ac:dyDescent="0.2">
      <c r="A918" s="6" t="s">
        <v>3566</v>
      </c>
      <c r="B918" s="36" t="s">
        <v>956</v>
      </c>
      <c r="C918" s="70">
        <v>15000</v>
      </c>
      <c r="E918" s="30" t="s">
        <v>5816</v>
      </c>
    </row>
    <row r="919" spans="1:5" x14ac:dyDescent="0.2">
      <c r="A919" s="6" t="s">
        <v>3567</v>
      </c>
      <c r="B919" s="36" t="s">
        <v>957</v>
      </c>
      <c r="C919" s="70">
        <v>5000</v>
      </c>
      <c r="E919" s="30" t="s">
        <v>5816</v>
      </c>
    </row>
    <row r="920" spans="1:5" x14ac:dyDescent="0.2">
      <c r="A920" s="6" t="s">
        <v>3568</v>
      </c>
      <c r="B920" s="36" t="s">
        <v>958</v>
      </c>
      <c r="C920" s="70">
        <v>8000</v>
      </c>
      <c r="E920" s="30" t="s">
        <v>5816</v>
      </c>
    </row>
    <row r="921" spans="1:5" x14ac:dyDescent="0.2">
      <c r="A921" s="5" t="s">
        <v>3569</v>
      </c>
      <c r="B921" s="39" t="s">
        <v>959</v>
      </c>
      <c r="C921" s="70">
        <v>15000</v>
      </c>
      <c r="E921" s="30" t="s">
        <v>5816</v>
      </c>
    </row>
    <row r="922" spans="1:5" x14ac:dyDescent="0.2">
      <c r="A922" s="5" t="s">
        <v>3570</v>
      </c>
      <c r="B922" s="39" t="s">
        <v>960</v>
      </c>
      <c r="C922" s="70">
        <v>14400</v>
      </c>
      <c r="E922" s="30" t="s">
        <v>5816</v>
      </c>
    </row>
    <row r="923" spans="1:5" x14ac:dyDescent="0.2">
      <c r="A923" s="5" t="s">
        <v>3571</v>
      </c>
      <c r="B923" s="39" t="s">
        <v>961</v>
      </c>
      <c r="C923" s="70">
        <v>15000</v>
      </c>
      <c r="E923" s="30" t="s">
        <v>5816</v>
      </c>
    </row>
    <row r="924" spans="1:5" x14ac:dyDescent="0.2">
      <c r="A924" s="5" t="s">
        <v>3572</v>
      </c>
      <c r="B924" s="39" t="s">
        <v>962</v>
      </c>
      <c r="C924" s="70">
        <v>40000</v>
      </c>
      <c r="E924" s="30" t="s">
        <v>5816</v>
      </c>
    </row>
    <row r="925" spans="1:5" x14ac:dyDescent="0.2">
      <c r="A925" s="17" t="s">
        <v>3573</v>
      </c>
      <c r="B925" s="53" t="s">
        <v>963</v>
      </c>
      <c r="C925" s="78">
        <v>40000</v>
      </c>
      <c r="E925" s="30" t="s">
        <v>5816</v>
      </c>
    </row>
    <row r="926" spans="1:5" x14ac:dyDescent="0.2">
      <c r="A926" s="11" t="s">
        <v>12</v>
      </c>
      <c r="B926" s="47"/>
      <c r="C926" s="73"/>
      <c r="E926" s="30" t="s">
        <v>5816</v>
      </c>
    </row>
    <row r="927" spans="1:5" x14ac:dyDescent="0.2">
      <c r="A927" s="4" t="s">
        <v>3574</v>
      </c>
      <c r="B927" s="44" t="s">
        <v>964</v>
      </c>
      <c r="C927" s="75">
        <v>5000</v>
      </c>
      <c r="E927" s="30" t="s">
        <v>5816</v>
      </c>
    </row>
    <row r="928" spans="1:5" x14ac:dyDescent="0.2">
      <c r="A928" s="5" t="s">
        <v>3575</v>
      </c>
      <c r="B928" s="39" t="s">
        <v>965</v>
      </c>
      <c r="C928" s="70">
        <v>3500</v>
      </c>
      <c r="E928" s="30" t="s">
        <v>5816</v>
      </c>
    </row>
    <row r="929" spans="1:5" x14ac:dyDescent="0.2">
      <c r="A929" s="9" t="s">
        <v>3576</v>
      </c>
      <c r="B929" s="38" t="s">
        <v>966</v>
      </c>
      <c r="C929" s="70">
        <v>5500</v>
      </c>
      <c r="E929" s="30" t="s">
        <v>5816</v>
      </c>
    </row>
    <row r="930" spans="1:5" x14ac:dyDescent="0.2">
      <c r="A930" s="5" t="s">
        <v>3577</v>
      </c>
      <c r="B930" s="39" t="s">
        <v>967</v>
      </c>
      <c r="C930" s="70">
        <v>5000</v>
      </c>
      <c r="E930" s="30" t="s">
        <v>5816</v>
      </c>
    </row>
    <row r="931" spans="1:5" x14ac:dyDescent="0.2">
      <c r="A931" s="7" t="s">
        <v>3578</v>
      </c>
      <c r="B931" s="40" t="s">
        <v>968</v>
      </c>
      <c r="C931" s="72">
        <v>6000</v>
      </c>
      <c r="E931" s="30" t="s">
        <v>5816</v>
      </c>
    </row>
    <row r="932" spans="1:5" x14ac:dyDescent="0.2">
      <c r="A932" s="3" t="s">
        <v>969</v>
      </c>
      <c r="B932" s="34"/>
      <c r="C932" s="68"/>
      <c r="E932" s="30" t="s">
        <v>5819</v>
      </c>
    </row>
    <row r="933" spans="1:5" x14ac:dyDescent="0.2">
      <c r="A933" s="5" t="s">
        <v>3579</v>
      </c>
      <c r="B933" s="39" t="s">
        <v>970</v>
      </c>
      <c r="C933" s="70">
        <v>1000</v>
      </c>
      <c r="E933" s="30" t="s">
        <v>5819</v>
      </c>
    </row>
    <row r="934" spans="1:5" ht="25.5" x14ac:dyDescent="0.2">
      <c r="A934" s="5" t="s">
        <v>3580</v>
      </c>
      <c r="B934" s="39" t="s">
        <v>971</v>
      </c>
      <c r="C934" s="70">
        <v>1000</v>
      </c>
      <c r="E934" s="30" t="s">
        <v>5819</v>
      </c>
    </row>
    <row r="935" spans="1:5" x14ac:dyDescent="0.2">
      <c r="A935" s="5" t="s">
        <v>3581</v>
      </c>
      <c r="B935" s="39" t="s">
        <v>5602</v>
      </c>
      <c r="C935" s="70">
        <v>180</v>
      </c>
      <c r="E935" s="30" t="s">
        <v>5819</v>
      </c>
    </row>
    <row r="936" spans="1:5" x14ac:dyDescent="0.2">
      <c r="A936" s="5" t="s">
        <v>3582</v>
      </c>
      <c r="B936" s="39" t="s">
        <v>972</v>
      </c>
      <c r="C936" s="70">
        <v>200</v>
      </c>
      <c r="E936" s="30" t="s">
        <v>5819</v>
      </c>
    </row>
    <row r="937" spans="1:5" x14ac:dyDescent="0.2">
      <c r="A937" s="5" t="s">
        <v>3583</v>
      </c>
      <c r="B937" s="39" t="s">
        <v>973</v>
      </c>
      <c r="C937" s="70">
        <v>350</v>
      </c>
      <c r="E937" s="30" t="s">
        <v>5819</v>
      </c>
    </row>
    <row r="938" spans="1:5" x14ac:dyDescent="0.2">
      <c r="A938" s="5" t="s">
        <v>3584</v>
      </c>
      <c r="B938" s="39" t="s">
        <v>974</v>
      </c>
      <c r="C938" s="70">
        <v>700</v>
      </c>
      <c r="E938" s="30" t="s">
        <v>5819</v>
      </c>
    </row>
    <row r="939" spans="1:5" x14ac:dyDescent="0.2">
      <c r="A939" s="5" t="s">
        <v>3585</v>
      </c>
      <c r="B939" s="39" t="s">
        <v>975</v>
      </c>
      <c r="C939" s="70">
        <v>800</v>
      </c>
      <c r="E939" s="30" t="s">
        <v>5819</v>
      </c>
    </row>
    <row r="940" spans="1:5" x14ac:dyDescent="0.2">
      <c r="A940" s="5" t="s">
        <v>3586</v>
      </c>
      <c r="B940" s="39" t="s">
        <v>976</v>
      </c>
      <c r="C940" s="70">
        <v>700</v>
      </c>
      <c r="E940" s="30" t="s">
        <v>5819</v>
      </c>
    </row>
    <row r="941" spans="1:5" x14ac:dyDescent="0.2">
      <c r="A941" s="5" t="s">
        <v>3587</v>
      </c>
      <c r="B941" s="39" t="s">
        <v>977</v>
      </c>
      <c r="C941" s="70">
        <v>400</v>
      </c>
      <c r="E941" s="30" t="s">
        <v>5819</v>
      </c>
    </row>
    <row r="942" spans="1:5" x14ac:dyDescent="0.2">
      <c r="A942" s="5" t="s">
        <v>3588</v>
      </c>
      <c r="B942" s="39" t="s">
        <v>978</v>
      </c>
      <c r="C942" s="70">
        <v>3700</v>
      </c>
      <c r="E942" s="30" t="s">
        <v>5819</v>
      </c>
    </row>
    <row r="943" spans="1:5" x14ac:dyDescent="0.2">
      <c r="A943" s="5" t="s">
        <v>3589</v>
      </c>
      <c r="B943" s="39" t="s">
        <v>979</v>
      </c>
      <c r="C943" s="70">
        <v>3800</v>
      </c>
      <c r="E943" s="30" t="s">
        <v>5819</v>
      </c>
    </row>
    <row r="944" spans="1:5" x14ac:dyDescent="0.2">
      <c r="A944" s="5" t="s">
        <v>3590</v>
      </c>
      <c r="B944" s="39" t="s">
        <v>980</v>
      </c>
      <c r="C944" s="70">
        <v>1100</v>
      </c>
      <c r="E944" s="30" t="s">
        <v>5819</v>
      </c>
    </row>
    <row r="945" spans="1:6" x14ac:dyDescent="0.2">
      <c r="A945" s="5" t="s">
        <v>3591</v>
      </c>
      <c r="B945" s="39" t="s">
        <v>981</v>
      </c>
      <c r="C945" s="70">
        <v>1400</v>
      </c>
      <c r="E945" s="30" t="s">
        <v>5819</v>
      </c>
    </row>
    <row r="946" spans="1:6" x14ac:dyDescent="0.2">
      <c r="A946" s="5" t="s">
        <v>3592</v>
      </c>
      <c r="B946" s="39" t="s">
        <v>982</v>
      </c>
      <c r="C946" s="70">
        <v>600</v>
      </c>
      <c r="E946" s="30" t="s">
        <v>5819</v>
      </c>
    </row>
    <row r="947" spans="1:6" x14ac:dyDescent="0.2">
      <c r="A947" s="5" t="s">
        <v>3593</v>
      </c>
      <c r="B947" s="39" t="s">
        <v>983</v>
      </c>
      <c r="C947" s="70">
        <v>800</v>
      </c>
      <c r="E947" s="30" t="s">
        <v>5819</v>
      </c>
    </row>
    <row r="948" spans="1:6" ht="25.5" x14ac:dyDescent="0.2">
      <c r="A948" s="5" t="s">
        <v>3594</v>
      </c>
      <c r="B948" s="36" t="s">
        <v>984</v>
      </c>
      <c r="C948" s="70">
        <v>3500</v>
      </c>
      <c r="E948" s="30" t="s">
        <v>5819</v>
      </c>
    </row>
    <row r="949" spans="1:6" ht="25.5" x14ac:dyDescent="0.2">
      <c r="A949" s="5" t="s">
        <v>3595</v>
      </c>
      <c r="B949" s="39" t="s">
        <v>985</v>
      </c>
      <c r="C949" s="70">
        <v>6000</v>
      </c>
      <c r="E949" s="30" t="s">
        <v>5819</v>
      </c>
    </row>
    <row r="950" spans="1:6" x14ac:dyDescent="0.2">
      <c r="A950" s="5" t="s">
        <v>3596</v>
      </c>
      <c r="B950" s="39" t="s">
        <v>986</v>
      </c>
      <c r="C950" s="70">
        <v>1400</v>
      </c>
      <c r="E950" s="30" t="s">
        <v>5819</v>
      </c>
    </row>
    <row r="951" spans="1:6" x14ac:dyDescent="0.2">
      <c r="A951" s="9" t="s">
        <v>3597</v>
      </c>
      <c r="B951" s="38" t="s">
        <v>987</v>
      </c>
      <c r="C951" s="71">
        <v>1800</v>
      </c>
      <c r="E951" s="30" t="s">
        <v>5819</v>
      </c>
    </row>
    <row r="952" spans="1:6" x14ac:dyDescent="0.2">
      <c r="A952" s="9" t="s">
        <v>3598</v>
      </c>
      <c r="B952" s="38" t="s">
        <v>988</v>
      </c>
      <c r="C952" s="71">
        <v>200</v>
      </c>
      <c r="E952" s="30" t="s">
        <v>5819</v>
      </c>
    </row>
    <row r="953" spans="1:6" x14ac:dyDescent="0.2">
      <c r="A953" s="14" t="s">
        <v>5984</v>
      </c>
      <c r="B953" s="38" t="s">
        <v>5985</v>
      </c>
      <c r="C953" s="71">
        <v>650</v>
      </c>
      <c r="E953" s="30" t="s">
        <v>5819</v>
      </c>
      <c r="F953" s="367" t="s">
        <v>5975</v>
      </c>
    </row>
    <row r="954" spans="1:6" x14ac:dyDescent="0.2">
      <c r="A954" s="5" t="s">
        <v>3599</v>
      </c>
      <c r="B954" s="39" t="s">
        <v>989</v>
      </c>
      <c r="C954" s="70">
        <v>1600</v>
      </c>
      <c r="E954" s="30" t="s">
        <v>5819</v>
      </c>
    </row>
    <row r="955" spans="1:6" x14ac:dyDescent="0.2">
      <c r="A955" s="5" t="s">
        <v>3600</v>
      </c>
      <c r="B955" s="39" t="s">
        <v>990</v>
      </c>
      <c r="C955" s="70">
        <v>1000</v>
      </c>
      <c r="E955" s="30" t="s">
        <v>5819</v>
      </c>
    </row>
    <row r="956" spans="1:6" x14ac:dyDescent="0.2">
      <c r="A956" s="5" t="s">
        <v>3601</v>
      </c>
      <c r="B956" s="39" t="s">
        <v>991</v>
      </c>
      <c r="C956" s="70">
        <v>3000</v>
      </c>
      <c r="E956" s="30" t="s">
        <v>5819</v>
      </c>
    </row>
    <row r="957" spans="1:6" x14ac:dyDescent="0.2">
      <c r="A957" s="5" t="s">
        <v>3602</v>
      </c>
      <c r="B957" s="39" t="s">
        <v>992</v>
      </c>
      <c r="C957" s="70">
        <v>800</v>
      </c>
      <c r="E957" s="30" t="s">
        <v>5819</v>
      </c>
    </row>
    <row r="958" spans="1:6" x14ac:dyDescent="0.2">
      <c r="A958" s="5" t="s">
        <v>3603</v>
      </c>
      <c r="B958" s="39" t="s">
        <v>993</v>
      </c>
      <c r="C958" s="70">
        <v>2500</v>
      </c>
      <c r="E958" s="30" t="s">
        <v>5819</v>
      </c>
    </row>
    <row r="959" spans="1:6" x14ac:dyDescent="0.2">
      <c r="A959" s="5" t="s">
        <v>3604</v>
      </c>
      <c r="B959" s="39" t="s">
        <v>994</v>
      </c>
      <c r="C959" s="70">
        <v>1800</v>
      </c>
      <c r="E959" s="30" t="s">
        <v>5819</v>
      </c>
    </row>
    <row r="960" spans="1:6" x14ac:dyDescent="0.2">
      <c r="A960" s="5" t="s">
        <v>3605</v>
      </c>
      <c r="B960" s="39" t="s">
        <v>995</v>
      </c>
      <c r="C960" s="70">
        <v>2800</v>
      </c>
      <c r="E960" s="30" t="s">
        <v>5819</v>
      </c>
    </row>
    <row r="961" spans="1:5" x14ac:dyDescent="0.2">
      <c r="A961" s="5" t="s">
        <v>3606</v>
      </c>
      <c r="B961" s="39" t="s">
        <v>996</v>
      </c>
      <c r="C961" s="70">
        <v>2800</v>
      </c>
      <c r="E961" s="30" t="s">
        <v>5819</v>
      </c>
    </row>
    <row r="962" spans="1:5" x14ac:dyDescent="0.2">
      <c r="A962" s="5" t="s">
        <v>3607</v>
      </c>
      <c r="B962" s="39" t="s">
        <v>997</v>
      </c>
      <c r="C962" s="70">
        <v>1500</v>
      </c>
      <c r="E962" s="30" t="s">
        <v>5819</v>
      </c>
    </row>
    <row r="963" spans="1:5" x14ac:dyDescent="0.2">
      <c r="A963" s="5" t="s">
        <v>3608</v>
      </c>
      <c r="B963" s="39" t="s">
        <v>998</v>
      </c>
      <c r="C963" s="70">
        <v>1900</v>
      </c>
      <c r="E963" s="30" t="s">
        <v>5819</v>
      </c>
    </row>
    <row r="964" spans="1:5" x14ac:dyDescent="0.2">
      <c r="A964" s="3" t="s">
        <v>999</v>
      </c>
      <c r="B964" s="34"/>
      <c r="C964" s="68"/>
      <c r="E964" s="30" t="s">
        <v>5819</v>
      </c>
    </row>
    <row r="965" spans="1:5" ht="25.5" x14ac:dyDescent="0.2">
      <c r="A965" s="5" t="s">
        <v>3609</v>
      </c>
      <c r="B965" s="39" t="s">
        <v>1000</v>
      </c>
      <c r="C965" s="371">
        <v>3000</v>
      </c>
      <c r="E965" s="30" t="s">
        <v>5819</v>
      </c>
    </row>
    <row r="966" spans="1:5" x14ac:dyDescent="0.2">
      <c r="A966" s="5" t="s">
        <v>3610</v>
      </c>
      <c r="B966" s="39" t="s">
        <v>1001</v>
      </c>
      <c r="C966" s="371">
        <v>2900</v>
      </c>
      <c r="E966" s="30" t="s">
        <v>5819</v>
      </c>
    </row>
    <row r="967" spans="1:5" x14ac:dyDescent="0.2">
      <c r="A967" s="5" t="s">
        <v>3611</v>
      </c>
      <c r="B967" s="39" t="s">
        <v>1002</v>
      </c>
      <c r="C967" s="371">
        <v>1000</v>
      </c>
      <c r="E967" s="30" t="s">
        <v>5819</v>
      </c>
    </row>
    <row r="968" spans="1:5" x14ac:dyDescent="0.2">
      <c r="A968" s="5" t="s">
        <v>3612</v>
      </c>
      <c r="B968" s="38" t="s">
        <v>1003</v>
      </c>
      <c r="C968" s="371">
        <v>1100</v>
      </c>
      <c r="E968" s="30" t="s">
        <v>5819</v>
      </c>
    </row>
    <row r="969" spans="1:5" x14ac:dyDescent="0.2">
      <c r="A969" s="5" t="s">
        <v>3613</v>
      </c>
      <c r="B969" s="36" t="s">
        <v>1004</v>
      </c>
      <c r="C969" s="371">
        <v>1500</v>
      </c>
      <c r="E969" s="30" t="s">
        <v>5819</v>
      </c>
    </row>
    <row r="970" spans="1:5" x14ac:dyDescent="0.2">
      <c r="A970" s="5" t="s">
        <v>3614</v>
      </c>
      <c r="B970" s="36" t="s">
        <v>1005</v>
      </c>
      <c r="C970" s="371">
        <v>1800</v>
      </c>
      <c r="E970" s="30" t="s">
        <v>5819</v>
      </c>
    </row>
    <row r="971" spans="1:5" x14ac:dyDescent="0.2">
      <c r="A971" s="5" t="s">
        <v>3615</v>
      </c>
      <c r="B971" s="39" t="s">
        <v>1006</v>
      </c>
      <c r="C971" s="371">
        <v>1500</v>
      </c>
      <c r="E971" s="30" t="s">
        <v>5819</v>
      </c>
    </row>
    <row r="972" spans="1:5" x14ac:dyDescent="0.2">
      <c r="A972" s="5" t="s">
        <v>3616</v>
      </c>
      <c r="B972" s="39" t="s">
        <v>1007</v>
      </c>
      <c r="C972" s="371">
        <v>2500</v>
      </c>
      <c r="E972" s="30" t="s">
        <v>5819</v>
      </c>
    </row>
    <row r="973" spans="1:5" x14ac:dyDescent="0.2">
      <c r="A973" s="5" t="s">
        <v>3617</v>
      </c>
      <c r="B973" s="39" t="s">
        <v>1008</v>
      </c>
      <c r="C973" s="371">
        <v>2000</v>
      </c>
      <c r="E973" s="30" t="s">
        <v>5819</v>
      </c>
    </row>
    <row r="974" spans="1:5" x14ac:dyDescent="0.2">
      <c r="A974" s="5" t="s">
        <v>3618</v>
      </c>
      <c r="B974" s="39" t="s">
        <v>1009</v>
      </c>
      <c r="C974" s="371">
        <v>3000</v>
      </c>
      <c r="E974" s="30" t="s">
        <v>5819</v>
      </c>
    </row>
    <row r="975" spans="1:5" x14ac:dyDescent="0.2">
      <c r="A975" s="5" t="s">
        <v>3619</v>
      </c>
      <c r="B975" s="39" t="s">
        <v>1010</v>
      </c>
      <c r="C975" s="371">
        <v>900</v>
      </c>
      <c r="E975" s="30" t="s">
        <v>5819</v>
      </c>
    </row>
    <row r="976" spans="1:5" x14ac:dyDescent="0.2">
      <c r="A976" s="5" t="s">
        <v>3620</v>
      </c>
      <c r="B976" s="39" t="s">
        <v>1011</v>
      </c>
      <c r="C976" s="371">
        <v>1000</v>
      </c>
      <c r="E976" s="30" t="s">
        <v>5819</v>
      </c>
    </row>
    <row r="977" spans="1:7" x14ac:dyDescent="0.2">
      <c r="A977" s="5" t="s">
        <v>3621</v>
      </c>
      <c r="B977" s="39" t="s">
        <v>1012</v>
      </c>
      <c r="C977" s="371">
        <v>1550</v>
      </c>
      <c r="E977" s="30" t="s">
        <v>5819</v>
      </c>
    </row>
    <row r="978" spans="1:7" x14ac:dyDescent="0.2">
      <c r="A978" s="5" t="s">
        <v>3622</v>
      </c>
      <c r="B978" s="39" t="s">
        <v>1013</v>
      </c>
      <c r="C978" s="371">
        <v>1800</v>
      </c>
      <c r="E978" s="30" t="s">
        <v>5819</v>
      </c>
    </row>
    <row r="979" spans="1:7" x14ac:dyDescent="0.2">
      <c r="A979" s="5" t="s">
        <v>3623</v>
      </c>
      <c r="B979" s="39" t="s">
        <v>1014</v>
      </c>
      <c r="C979" s="371">
        <v>1300</v>
      </c>
      <c r="E979" s="30" t="s">
        <v>5819</v>
      </c>
    </row>
    <row r="980" spans="1:7" x14ac:dyDescent="0.2">
      <c r="A980" s="5" t="s">
        <v>3624</v>
      </c>
      <c r="B980" s="39" t="s">
        <v>1015</v>
      </c>
      <c r="C980" s="371">
        <v>1400</v>
      </c>
      <c r="E980" s="30" t="s">
        <v>5819</v>
      </c>
    </row>
    <row r="981" spans="1:7" x14ac:dyDescent="0.2">
      <c r="A981" s="5" t="s">
        <v>3625</v>
      </c>
      <c r="B981" s="39" t="s">
        <v>1016</v>
      </c>
      <c r="C981" s="371">
        <v>1000</v>
      </c>
      <c r="E981" s="30" t="s">
        <v>5819</v>
      </c>
    </row>
    <row r="982" spans="1:7" x14ac:dyDescent="0.2">
      <c r="A982" s="5" t="s">
        <v>3626</v>
      </c>
      <c r="B982" s="39" t="s">
        <v>1017</v>
      </c>
      <c r="C982" s="371">
        <v>1000</v>
      </c>
      <c r="E982" s="30" t="s">
        <v>5819</v>
      </c>
    </row>
    <row r="983" spans="1:7" x14ac:dyDescent="0.2">
      <c r="A983" s="5" t="s">
        <v>3627</v>
      </c>
      <c r="B983" s="39" t="s">
        <v>1018</v>
      </c>
      <c r="C983" s="371">
        <v>1000</v>
      </c>
      <c r="E983" s="30" t="s">
        <v>5819</v>
      </c>
    </row>
    <row r="984" spans="1:7" x14ac:dyDescent="0.2">
      <c r="A984" s="5" t="s">
        <v>3628</v>
      </c>
      <c r="B984" s="39" t="s">
        <v>1019</v>
      </c>
      <c r="C984" s="371">
        <v>2000</v>
      </c>
      <c r="E984" s="30" t="s">
        <v>5819</v>
      </c>
    </row>
    <row r="985" spans="1:7" x14ac:dyDescent="0.2">
      <c r="A985" s="5" t="s">
        <v>3629</v>
      </c>
      <c r="B985" s="39" t="s">
        <v>1020</v>
      </c>
      <c r="C985" s="371">
        <v>2700</v>
      </c>
      <c r="E985" s="30" t="s">
        <v>5819</v>
      </c>
    </row>
    <row r="986" spans="1:7" x14ac:dyDescent="0.2">
      <c r="A986" s="5" t="s">
        <v>3630</v>
      </c>
      <c r="B986" s="38" t="s">
        <v>1021</v>
      </c>
      <c r="C986" s="371">
        <v>2700</v>
      </c>
      <c r="E986" s="30" t="s">
        <v>5819</v>
      </c>
    </row>
    <row r="987" spans="1:7" x14ac:dyDescent="0.2">
      <c r="A987" s="5" t="s">
        <v>5871</v>
      </c>
      <c r="B987" s="38" t="s">
        <v>5872</v>
      </c>
      <c r="C987" s="371">
        <v>1000</v>
      </c>
      <c r="E987" s="30" t="s">
        <v>5819</v>
      </c>
      <c r="F987" s="94" t="s">
        <v>5986</v>
      </c>
    </row>
    <row r="988" spans="1:7" x14ac:dyDescent="0.2">
      <c r="A988" s="322" t="s">
        <v>6317</v>
      </c>
      <c r="B988" s="323" t="s">
        <v>6318</v>
      </c>
      <c r="C988" s="371">
        <v>15000</v>
      </c>
      <c r="D988" s="92"/>
      <c r="E988" s="30" t="s">
        <v>5819</v>
      </c>
      <c r="F988" s="30" t="s">
        <v>6282</v>
      </c>
      <c r="G988" s="92"/>
    </row>
    <row r="989" spans="1:7" x14ac:dyDescent="0.2">
      <c r="A989" s="5" t="s">
        <v>3631</v>
      </c>
      <c r="B989" s="36" t="s">
        <v>1022</v>
      </c>
      <c r="C989" s="371">
        <v>3120</v>
      </c>
      <c r="E989" s="30" t="s">
        <v>5819</v>
      </c>
    </row>
    <row r="990" spans="1:7" ht="25.5" x14ac:dyDescent="0.2">
      <c r="A990" s="5" t="s">
        <v>3632</v>
      </c>
      <c r="B990" s="38" t="s">
        <v>1023</v>
      </c>
      <c r="C990" s="371">
        <v>5700</v>
      </c>
      <c r="E990" s="30" t="s">
        <v>5819</v>
      </c>
    </row>
    <row r="991" spans="1:7" x14ac:dyDescent="0.2">
      <c r="A991" s="322">
        <v>740069</v>
      </c>
      <c r="B991" s="323" t="s">
        <v>6319</v>
      </c>
      <c r="C991" s="371">
        <v>3300</v>
      </c>
      <c r="D991" s="92"/>
      <c r="E991" s="30" t="s">
        <v>5819</v>
      </c>
      <c r="F991" s="30" t="s">
        <v>6282</v>
      </c>
      <c r="G991" s="92"/>
    </row>
    <row r="992" spans="1:7" x14ac:dyDescent="0.2">
      <c r="A992" s="322">
        <v>740070</v>
      </c>
      <c r="B992" s="323" t="s">
        <v>6320</v>
      </c>
      <c r="C992" s="371">
        <v>5300</v>
      </c>
      <c r="D992" s="92"/>
      <c r="E992" s="30" t="s">
        <v>5819</v>
      </c>
      <c r="F992" s="30" t="s">
        <v>6282</v>
      </c>
      <c r="G992" s="92"/>
    </row>
    <row r="993" spans="1:7" x14ac:dyDescent="0.2">
      <c r="A993" s="322">
        <v>740071</v>
      </c>
      <c r="B993" s="323" t="s">
        <v>6321</v>
      </c>
      <c r="C993" s="371">
        <v>3300</v>
      </c>
      <c r="D993" s="92"/>
      <c r="E993" s="30" t="s">
        <v>5819</v>
      </c>
      <c r="F993" s="30" t="s">
        <v>6282</v>
      </c>
      <c r="G993" s="92"/>
    </row>
    <row r="994" spans="1:7" x14ac:dyDescent="0.2">
      <c r="A994" s="5" t="s">
        <v>3633</v>
      </c>
      <c r="B994" s="39" t="s">
        <v>1024</v>
      </c>
      <c r="C994" s="371">
        <v>1000</v>
      </c>
      <c r="E994" s="30" t="s">
        <v>5819</v>
      </c>
    </row>
    <row r="995" spans="1:7" x14ac:dyDescent="0.2">
      <c r="A995" s="5" t="s">
        <v>3634</v>
      </c>
      <c r="B995" s="39" t="s">
        <v>1025</v>
      </c>
      <c r="C995" s="371">
        <v>3300</v>
      </c>
      <c r="E995" s="30" t="s">
        <v>5819</v>
      </c>
    </row>
    <row r="996" spans="1:7" x14ac:dyDescent="0.2">
      <c r="A996" s="5" t="s">
        <v>3635</v>
      </c>
      <c r="B996" s="39" t="s">
        <v>1026</v>
      </c>
      <c r="C996" s="371">
        <v>6000</v>
      </c>
      <c r="E996" s="30" t="s">
        <v>5819</v>
      </c>
    </row>
    <row r="997" spans="1:7" x14ac:dyDescent="0.2">
      <c r="A997" s="5" t="s">
        <v>3636</v>
      </c>
      <c r="B997" s="39" t="s">
        <v>1027</v>
      </c>
      <c r="C997" s="371">
        <v>2100</v>
      </c>
      <c r="E997" s="30" t="s">
        <v>5819</v>
      </c>
    </row>
    <row r="998" spans="1:7" x14ac:dyDescent="0.2">
      <c r="A998" s="5" t="s">
        <v>3637</v>
      </c>
      <c r="B998" s="39" t="s">
        <v>1028</v>
      </c>
      <c r="C998" s="371">
        <v>3500</v>
      </c>
      <c r="E998" s="30" t="s">
        <v>5819</v>
      </c>
    </row>
    <row r="999" spans="1:7" x14ac:dyDescent="0.2">
      <c r="A999" s="5" t="s">
        <v>3638</v>
      </c>
      <c r="B999" s="39" t="s">
        <v>1029</v>
      </c>
      <c r="C999" s="371">
        <v>1500</v>
      </c>
      <c r="E999" s="30" t="s">
        <v>5819</v>
      </c>
    </row>
    <row r="1000" spans="1:7" x14ac:dyDescent="0.2">
      <c r="A1000" s="5" t="s">
        <v>3639</v>
      </c>
      <c r="B1000" s="39" t="s">
        <v>1030</v>
      </c>
      <c r="C1000" s="371">
        <v>1380</v>
      </c>
      <c r="E1000" s="30" t="s">
        <v>5819</v>
      </c>
    </row>
    <row r="1001" spans="1:7" x14ac:dyDescent="0.2">
      <c r="A1001" s="9" t="s">
        <v>3640</v>
      </c>
      <c r="B1001" s="38" t="s">
        <v>1031</v>
      </c>
      <c r="C1001" s="371">
        <v>1000</v>
      </c>
      <c r="E1001" s="30" t="s">
        <v>5819</v>
      </c>
    </row>
    <row r="1002" spans="1:7" x14ac:dyDescent="0.2">
      <c r="A1002" s="9" t="s">
        <v>3641</v>
      </c>
      <c r="B1002" s="38" t="s">
        <v>1032</v>
      </c>
      <c r="C1002" s="371">
        <v>1700</v>
      </c>
      <c r="E1002" s="30" t="s">
        <v>5819</v>
      </c>
    </row>
    <row r="1003" spans="1:7" x14ac:dyDescent="0.2">
      <c r="A1003" s="9" t="s">
        <v>3642</v>
      </c>
      <c r="B1003" s="38" t="s">
        <v>1033</v>
      </c>
      <c r="C1003" s="371">
        <v>3000</v>
      </c>
      <c r="E1003" s="30" t="s">
        <v>5819</v>
      </c>
    </row>
    <row r="1004" spans="1:7" x14ac:dyDescent="0.2">
      <c r="A1004" s="14" t="s">
        <v>3643</v>
      </c>
      <c r="B1004" s="39" t="s">
        <v>1035</v>
      </c>
      <c r="C1004" s="371">
        <v>3300</v>
      </c>
      <c r="E1004" s="30" t="s">
        <v>5819</v>
      </c>
    </row>
    <row r="1005" spans="1:7" x14ac:dyDescent="0.2">
      <c r="A1005" s="14" t="s">
        <v>3644</v>
      </c>
      <c r="B1005" s="39" t="s">
        <v>1038</v>
      </c>
      <c r="C1005" s="371">
        <v>3100</v>
      </c>
      <c r="E1005" s="30" t="s">
        <v>5819</v>
      </c>
    </row>
    <row r="1006" spans="1:7" x14ac:dyDescent="0.2">
      <c r="A1006" s="14" t="s">
        <v>5793</v>
      </c>
      <c r="B1006" s="38" t="s">
        <v>1034</v>
      </c>
      <c r="C1006" s="371">
        <v>3300</v>
      </c>
      <c r="E1006" s="30" t="s">
        <v>5819</v>
      </c>
    </row>
    <row r="1007" spans="1:7" x14ac:dyDescent="0.2">
      <c r="A1007" s="5" t="s">
        <v>3645</v>
      </c>
      <c r="B1007" s="39" t="s">
        <v>1036</v>
      </c>
      <c r="C1007" s="371">
        <v>3000</v>
      </c>
      <c r="E1007" s="30" t="s">
        <v>5819</v>
      </c>
    </row>
    <row r="1008" spans="1:7" x14ac:dyDescent="0.2">
      <c r="A1008" s="5" t="s">
        <v>3646</v>
      </c>
      <c r="B1008" s="39" t="s">
        <v>1037</v>
      </c>
      <c r="C1008" s="371">
        <v>3300</v>
      </c>
      <c r="E1008" s="30" t="s">
        <v>5819</v>
      </c>
    </row>
    <row r="1009" spans="1:7" x14ac:dyDescent="0.2">
      <c r="A1009" s="5" t="s">
        <v>3647</v>
      </c>
      <c r="B1009" s="39" t="s">
        <v>1039</v>
      </c>
      <c r="C1009" s="371">
        <v>3500</v>
      </c>
      <c r="E1009" s="30" t="s">
        <v>5819</v>
      </c>
    </row>
    <row r="1010" spans="1:7" x14ac:dyDescent="0.2">
      <c r="A1010" s="5" t="s">
        <v>3648</v>
      </c>
      <c r="B1010" s="39" t="s">
        <v>1040</v>
      </c>
      <c r="C1010" s="371">
        <v>3500</v>
      </c>
      <c r="E1010" s="30" t="s">
        <v>5819</v>
      </c>
    </row>
    <row r="1011" spans="1:7" x14ac:dyDescent="0.2">
      <c r="A1011" s="5" t="s">
        <v>3649</v>
      </c>
      <c r="B1011" s="39" t="s">
        <v>1041</v>
      </c>
      <c r="C1011" s="371">
        <v>3000</v>
      </c>
      <c r="E1011" s="30" t="s">
        <v>5819</v>
      </c>
    </row>
    <row r="1012" spans="1:7" x14ac:dyDescent="0.2">
      <c r="A1012" s="5" t="s">
        <v>3650</v>
      </c>
      <c r="B1012" s="39" t="s">
        <v>1042</v>
      </c>
      <c r="C1012" s="371">
        <v>1400</v>
      </c>
      <c r="E1012" s="30" t="s">
        <v>5819</v>
      </c>
    </row>
    <row r="1013" spans="1:7" ht="25.5" x14ac:dyDescent="0.2">
      <c r="A1013" s="5" t="s">
        <v>3651</v>
      </c>
      <c r="B1013" s="39" t="s">
        <v>1043</v>
      </c>
      <c r="C1013" s="371">
        <v>3500</v>
      </c>
      <c r="E1013" s="30" t="s">
        <v>5819</v>
      </c>
    </row>
    <row r="1014" spans="1:7" x14ac:dyDescent="0.2">
      <c r="A1014" s="5" t="s">
        <v>3652</v>
      </c>
      <c r="B1014" s="39" t="s">
        <v>1044</v>
      </c>
      <c r="C1014" s="371">
        <v>3600</v>
      </c>
      <c r="E1014" s="30" t="s">
        <v>5819</v>
      </c>
    </row>
    <row r="1015" spans="1:7" x14ac:dyDescent="0.2">
      <c r="A1015" s="5" t="s">
        <v>3653</v>
      </c>
      <c r="B1015" s="39" t="s">
        <v>1045</v>
      </c>
      <c r="C1015" s="371">
        <v>3600</v>
      </c>
      <c r="E1015" s="30" t="s">
        <v>5819</v>
      </c>
    </row>
    <row r="1016" spans="1:7" x14ac:dyDescent="0.2">
      <c r="A1016" s="9" t="s">
        <v>3654</v>
      </c>
      <c r="B1016" s="38" t="s">
        <v>1046</v>
      </c>
      <c r="C1016" s="371">
        <v>3600</v>
      </c>
      <c r="E1016" s="30" t="s">
        <v>5819</v>
      </c>
    </row>
    <row r="1017" spans="1:7" x14ac:dyDescent="0.2">
      <c r="A1017" s="9" t="s">
        <v>3655</v>
      </c>
      <c r="B1017" s="38" t="s">
        <v>1047</v>
      </c>
      <c r="C1017" s="371">
        <v>1500</v>
      </c>
      <c r="E1017" s="30" t="s">
        <v>5819</v>
      </c>
    </row>
    <row r="1018" spans="1:7" x14ac:dyDescent="0.2">
      <c r="A1018" s="5" t="s">
        <v>3656</v>
      </c>
      <c r="B1018" s="39" t="s">
        <v>1048</v>
      </c>
      <c r="C1018" s="371">
        <v>4500</v>
      </c>
      <c r="E1018" s="30" t="s">
        <v>5819</v>
      </c>
    </row>
    <row r="1019" spans="1:7" s="92" customFormat="1" x14ac:dyDescent="0.2">
      <c r="A1019" s="5" t="s">
        <v>3657</v>
      </c>
      <c r="B1019" s="39" t="s">
        <v>1049</v>
      </c>
      <c r="C1019" s="371">
        <v>1500</v>
      </c>
      <c r="D1019" s="30"/>
      <c r="E1019" s="30" t="s">
        <v>5819</v>
      </c>
      <c r="F1019" s="94"/>
      <c r="G1019" s="30"/>
    </row>
    <row r="1020" spans="1:7" s="92" customFormat="1" x14ac:dyDescent="0.2">
      <c r="A1020" s="5" t="s">
        <v>3658</v>
      </c>
      <c r="B1020" s="39" t="s">
        <v>1050</v>
      </c>
      <c r="C1020" s="371">
        <v>2500</v>
      </c>
      <c r="D1020" s="30"/>
      <c r="E1020" s="30" t="s">
        <v>5819</v>
      </c>
      <c r="F1020" s="94"/>
      <c r="G1020" s="30"/>
    </row>
    <row r="1021" spans="1:7" s="92" customFormat="1" x14ac:dyDescent="0.2">
      <c r="A1021" s="5" t="s">
        <v>3659</v>
      </c>
      <c r="B1021" s="39" t="s">
        <v>1051</v>
      </c>
      <c r="C1021" s="371">
        <v>3500</v>
      </c>
      <c r="D1021" s="30"/>
      <c r="E1021" s="30" t="s">
        <v>5819</v>
      </c>
      <c r="F1021" s="94"/>
      <c r="G1021" s="30"/>
    </row>
    <row r="1022" spans="1:7" s="92" customFormat="1" x14ac:dyDescent="0.2">
      <c r="A1022" s="5" t="s">
        <v>3660</v>
      </c>
      <c r="B1022" s="39" t="s">
        <v>1052</v>
      </c>
      <c r="C1022" s="371">
        <v>3500</v>
      </c>
      <c r="D1022" s="30"/>
      <c r="E1022" s="30" t="s">
        <v>5819</v>
      </c>
      <c r="F1022" s="94"/>
      <c r="G1022" s="30"/>
    </row>
    <row r="1023" spans="1:7" ht="25.5" x14ac:dyDescent="0.2">
      <c r="A1023" s="5" t="s">
        <v>3661</v>
      </c>
      <c r="B1023" s="39" t="s">
        <v>1053</v>
      </c>
      <c r="C1023" s="371">
        <v>4000</v>
      </c>
      <c r="E1023" s="30" t="s">
        <v>5819</v>
      </c>
    </row>
    <row r="1024" spans="1:7" ht="25.5" x14ac:dyDescent="0.2">
      <c r="A1024" s="5" t="s">
        <v>3662</v>
      </c>
      <c r="B1024" s="39" t="s">
        <v>1054</v>
      </c>
      <c r="C1024" s="371">
        <v>4000</v>
      </c>
      <c r="E1024" s="30" t="s">
        <v>5819</v>
      </c>
    </row>
    <row r="1025" spans="1:5" x14ac:dyDescent="0.2">
      <c r="A1025" s="5" t="s">
        <v>3663</v>
      </c>
      <c r="B1025" s="39" t="s">
        <v>1055</v>
      </c>
      <c r="C1025" s="371">
        <v>1000</v>
      </c>
      <c r="E1025" s="30" t="s">
        <v>5819</v>
      </c>
    </row>
    <row r="1026" spans="1:5" x14ac:dyDescent="0.2">
      <c r="A1026" s="6" t="s">
        <v>3664</v>
      </c>
      <c r="B1026" s="36" t="s">
        <v>5792</v>
      </c>
      <c r="C1026" s="371">
        <v>5000</v>
      </c>
      <c r="E1026" s="30" t="s">
        <v>5819</v>
      </c>
    </row>
    <row r="1027" spans="1:5" ht="25.5" x14ac:dyDescent="0.2">
      <c r="A1027" s="6" t="s">
        <v>3665</v>
      </c>
      <c r="B1027" s="36" t="s">
        <v>5794</v>
      </c>
      <c r="C1027" s="371">
        <v>5000</v>
      </c>
      <c r="E1027" s="30" t="s">
        <v>5819</v>
      </c>
    </row>
    <row r="1028" spans="1:5" ht="25.5" x14ac:dyDescent="0.2">
      <c r="A1028" s="6" t="s">
        <v>3666</v>
      </c>
      <c r="B1028" s="36" t="s">
        <v>5795</v>
      </c>
      <c r="C1028" s="371">
        <v>5000</v>
      </c>
      <c r="E1028" s="30" t="s">
        <v>5819</v>
      </c>
    </row>
    <row r="1029" spans="1:5" ht="16.5" x14ac:dyDescent="0.2">
      <c r="A1029" s="12" t="s">
        <v>13</v>
      </c>
      <c r="B1029" s="49"/>
      <c r="C1029" s="76"/>
      <c r="E1029" s="30" t="s">
        <v>5825</v>
      </c>
    </row>
    <row r="1030" spans="1:5" x14ac:dyDescent="0.2">
      <c r="A1030" s="5" t="s">
        <v>3667</v>
      </c>
      <c r="B1030" s="39" t="s">
        <v>1056</v>
      </c>
      <c r="C1030" s="371">
        <v>500</v>
      </c>
      <c r="E1030" s="30" t="s">
        <v>5825</v>
      </c>
    </row>
    <row r="1031" spans="1:5" x14ac:dyDescent="0.2">
      <c r="A1031" s="5" t="s">
        <v>3668</v>
      </c>
      <c r="B1031" s="36" t="s">
        <v>1057</v>
      </c>
      <c r="C1031" s="371">
        <v>900</v>
      </c>
      <c r="E1031" s="30" t="s">
        <v>5825</v>
      </c>
    </row>
    <row r="1032" spans="1:5" x14ac:dyDescent="0.2">
      <c r="A1032" s="5" t="s">
        <v>3669</v>
      </c>
      <c r="B1032" s="39" t="s">
        <v>1058</v>
      </c>
      <c r="C1032" s="371">
        <v>850</v>
      </c>
      <c r="E1032" s="30" t="s">
        <v>5825</v>
      </c>
    </row>
    <row r="1033" spans="1:5" x14ac:dyDescent="0.2">
      <c r="A1033" s="5" t="s">
        <v>3670</v>
      </c>
      <c r="B1033" s="39" t="s">
        <v>1059</v>
      </c>
      <c r="C1033" s="371">
        <v>1600</v>
      </c>
      <c r="E1033" s="30" t="s">
        <v>5825</v>
      </c>
    </row>
    <row r="1034" spans="1:5" x14ac:dyDescent="0.2">
      <c r="A1034" s="5" t="s">
        <v>3671</v>
      </c>
      <c r="B1034" s="39" t="s">
        <v>1060</v>
      </c>
      <c r="C1034" s="371">
        <v>850</v>
      </c>
      <c r="E1034" s="30" t="s">
        <v>5825</v>
      </c>
    </row>
    <row r="1035" spans="1:5" x14ac:dyDescent="0.2">
      <c r="A1035" s="5" t="s">
        <v>3672</v>
      </c>
      <c r="B1035" s="39" t="s">
        <v>1061</v>
      </c>
      <c r="C1035" s="371">
        <v>850</v>
      </c>
      <c r="E1035" s="30" t="s">
        <v>5825</v>
      </c>
    </row>
    <row r="1036" spans="1:5" x14ac:dyDescent="0.2">
      <c r="A1036" s="5" t="s">
        <v>3673</v>
      </c>
      <c r="B1036" s="39" t="s">
        <v>1062</v>
      </c>
      <c r="C1036" s="371">
        <v>750</v>
      </c>
      <c r="E1036" s="30" t="s">
        <v>5825</v>
      </c>
    </row>
    <row r="1037" spans="1:5" x14ac:dyDescent="0.2">
      <c r="A1037" s="5" t="s">
        <v>3674</v>
      </c>
      <c r="B1037" s="39" t="s">
        <v>1063</v>
      </c>
      <c r="C1037" s="371">
        <v>600</v>
      </c>
      <c r="E1037" s="30" t="s">
        <v>5825</v>
      </c>
    </row>
    <row r="1038" spans="1:5" x14ac:dyDescent="0.2">
      <c r="A1038" s="6" t="s">
        <v>3675</v>
      </c>
      <c r="B1038" s="36" t="s">
        <v>1064</v>
      </c>
      <c r="C1038" s="371">
        <v>1300</v>
      </c>
      <c r="E1038" s="30" t="s">
        <v>5825</v>
      </c>
    </row>
    <row r="1039" spans="1:5" x14ac:dyDescent="0.2">
      <c r="A1039" s="6" t="s">
        <v>3676</v>
      </c>
      <c r="B1039" s="36" t="s">
        <v>1065</v>
      </c>
      <c r="C1039" s="371">
        <v>1500</v>
      </c>
      <c r="E1039" s="30" t="s">
        <v>5825</v>
      </c>
    </row>
    <row r="1040" spans="1:5" x14ac:dyDescent="0.2">
      <c r="A1040" s="6" t="s">
        <v>3677</v>
      </c>
      <c r="B1040" s="36" t="s">
        <v>1066</v>
      </c>
      <c r="C1040" s="371">
        <v>850</v>
      </c>
      <c r="E1040" s="30" t="s">
        <v>5825</v>
      </c>
    </row>
    <row r="1041" spans="1:5" x14ac:dyDescent="0.2">
      <c r="A1041" s="6" t="s">
        <v>3678</v>
      </c>
      <c r="B1041" s="36" t="s">
        <v>1067</v>
      </c>
      <c r="C1041" s="371">
        <v>850</v>
      </c>
      <c r="E1041" s="30" t="s">
        <v>5825</v>
      </c>
    </row>
    <row r="1042" spans="1:5" x14ac:dyDescent="0.2">
      <c r="A1042" s="6" t="s">
        <v>3679</v>
      </c>
      <c r="B1042" s="36" t="s">
        <v>1068</v>
      </c>
      <c r="C1042" s="371">
        <v>850</v>
      </c>
      <c r="E1042" s="30" t="s">
        <v>5825</v>
      </c>
    </row>
    <row r="1043" spans="1:5" x14ac:dyDescent="0.2">
      <c r="A1043" s="5" t="s">
        <v>3680</v>
      </c>
      <c r="B1043" s="39" t="s">
        <v>1069</v>
      </c>
      <c r="C1043" s="371">
        <v>500</v>
      </c>
      <c r="E1043" s="30" t="s">
        <v>5825</v>
      </c>
    </row>
    <row r="1044" spans="1:5" x14ac:dyDescent="0.2">
      <c r="A1044" s="5" t="s">
        <v>3681</v>
      </c>
      <c r="B1044" s="39" t="s">
        <v>1070</v>
      </c>
      <c r="C1044" s="371">
        <v>850</v>
      </c>
      <c r="E1044" s="30" t="s">
        <v>5825</v>
      </c>
    </row>
    <row r="1045" spans="1:5" x14ac:dyDescent="0.2">
      <c r="A1045" s="5" t="s">
        <v>3682</v>
      </c>
      <c r="B1045" s="39" t="s">
        <v>1071</v>
      </c>
      <c r="C1045" s="371">
        <v>1800</v>
      </c>
      <c r="E1045" s="30" t="s">
        <v>5825</v>
      </c>
    </row>
    <row r="1046" spans="1:5" x14ac:dyDescent="0.2">
      <c r="A1046" s="5" t="s">
        <v>3683</v>
      </c>
      <c r="B1046" s="39" t="s">
        <v>1072</v>
      </c>
      <c r="C1046" s="371">
        <v>1700</v>
      </c>
      <c r="E1046" s="30" t="s">
        <v>5825</v>
      </c>
    </row>
    <row r="1047" spans="1:5" x14ac:dyDescent="0.2">
      <c r="A1047" s="5" t="s">
        <v>3684</v>
      </c>
      <c r="B1047" s="39" t="s">
        <v>1073</v>
      </c>
      <c r="C1047" s="371">
        <v>750</v>
      </c>
      <c r="E1047" s="30" t="s">
        <v>5825</v>
      </c>
    </row>
    <row r="1048" spans="1:5" x14ac:dyDescent="0.2">
      <c r="A1048" s="5" t="s">
        <v>3685</v>
      </c>
      <c r="B1048" s="39" t="s">
        <v>1074</v>
      </c>
      <c r="C1048" s="371">
        <v>1100</v>
      </c>
      <c r="E1048" s="30" t="s">
        <v>5825</v>
      </c>
    </row>
    <row r="1049" spans="1:5" x14ac:dyDescent="0.2">
      <c r="A1049" s="5" t="s">
        <v>3686</v>
      </c>
      <c r="B1049" s="39" t="s">
        <v>1075</v>
      </c>
      <c r="C1049" s="371">
        <v>2500</v>
      </c>
      <c r="E1049" s="30" t="s">
        <v>5825</v>
      </c>
    </row>
    <row r="1050" spans="1:5" x14ac:dyDescent="0.2">
      <c r="A1050" s="5" t="s">
        <v>3687</v>
      </c>
      <c r="B1050" s="39" t="s">
        <v>1076</v>
      </c>
      <c r="C1050" s="371">
        <v>1950</v>
      </c>
      <c r="E1050" s="30" t="s">
        <v>5825</v>
      </c>
    </row>
    <row r="1051" spans="1:5" x14ac:dyDescent="0.2">
      <c r="A1051" s="5" t="s">
        <v>3688</v>
      </c>
      <c r="B1051" s="39" t="s">
        <v>1077</v>
      </c>
      <c r="C1051" s="371">
        <v>950</v>
      </c>
      <c r="E1051" s="30" t="s">
        <v>5825</v>
      </c>
    </row>
    <row r="1052" spans="1:5" ht="25.5" x14ac:dyDescent="0.2">
      <c r="A1052" s="5" t="s">
        <v>3689</v>
      </c>
      <c r="B1052" s="39" t="s">
        <v>1078</v>
      </c>
      <c r="C1052" s="371">
        <v>1200</v>
      </c>
      <c r="E1052" s="30" t="s">
        <v>5825</v>
      </c>
    </row>
    <row r="1053" spans="1:5" ht="25.5" x14ac:dyDescent="0.2">
      <c r="A1053" s="5" t="s">
        <v>3690</v>
      </c>
      <c r="B1053" s="36" t="s">
        <v>1079</v>
      </c>
      <c r="C1053" s="371">
        <v>1300</v>
      </c>
      <c r="E1053" s="30" t="s">
        <v>5825</v>
      </c>
    </row>
    <row r="1054" spans="1:5" x14ac:dyDescent="0.2">
      <c r="A1054" s="5" t="s">
        <v>3691</v>
      </c>
      <c r="B1054" s="39" t="s">
        <v>1080</v>
      </c>
      <c r="C1054" s="371">
        <v>850</v>
      </c>
      <c r="E1054" s="30" t="s">
        <v>5825</v>
      </c>
    </row>
    <row r="1055" spans="1:5" x14ac:dyDescent="0.2">
      <c r="A1055" s="5" t="s">
        <v>3692</v>
      </c>
      <c r="B1055" s="39" t="s">
        <v>1081</v>
      </c>
      <c r="C1055" s="371">
        <v>1100</v>
      </c>
      <c r="E1055" s="30" t="s">
        <v>5825</v>
      </c>
    </row>
    <row r="1056" spans="1:5" x14ac:dyDescent="0.2">
      <c r="A1056" s="5" t="s">
        <v>3693</v>
      </c>
      <c r="B1056" s="36" t="s">
        <v>1082</v>
      </c>
      <c r="C1056" s="371">
        <v>1200</v>
      </c>
      <c r="E1056" s="30" t="s">
        <v>5825</v>
      </c>
    </row>
    <row r="1057" spans="1:5" x14ac:dyDescent="0.2">
      <c r="A1057" s="5" t="s">
        <v>3694</v>
      </c>
      <c r="B1057" s="36" t="s">
        <v>1083</v>
      </c>
      <c r="C1057" s="371">
        <v>1650</v>
      </c>
      <c r="E1057" s="30" t="s">
        <v>5825</v>
      </c>
    </row>
    <row r="1058" spans="1:5" x14ac:dyDescent="0.2">
      <c r="A1058" s="5" t="s">
        <v>3695</v>
      </c>
      <c r="B1058" s="39" t="s">
        <v>1084</v>
      </c>
      <c r="C1058" s="371">
        <v>950</v>
      </c>
      <c r="E1058" s="30" t="s">
        <v>5825</v>
      </c>
    </row>
    <row r="1059" spans="1:5" x14ac:dyDescent="0.2">
      <c r="A1059" s="5" t="s">
        <v>3696</v>
      </c>
      <c r="B1059" s="39" t="s">
        <v>1085</v>
      </c>
      <c r="C1059" s="371">
        <v>900</v>
      </c>
      <c r="E1059" s="30" t="s">
        <v>5825</v>
      </c>
    </row>
    <row r="1060" spans="1:5" x14ac:dyDescent="0.2">
      <c r="A1060" s="5" t="s">
        <v>3697</v>
      </c>
      <c r="B1060" s="39" t="s">
        <v>1086</v>
      </c>
      <c r="C1060" s="371">
        <v>1000</v>
      </c>
      <c r="E1060" s="30" t="s">
        <v>5825</v>
      </c>
    </row>
    <row r="1061" spans="1:5" x14ac:dyDescent="0.2">
      <c r="A1061" s="5" t="s">
        <v>3698</v>
      </c>
      <c r="B1061" s="39" t="s">
        <v>1087</v>
      </c>
      <c r="C1061" s="371">
        <v>950</v>
      </c>
      <c r="E1061" s="30" t="s">
        <v>5825</v>
      </c>
    </row>
    <row r="1062" spans="1:5" x14ac:dyDescent="0.2">
      <c r="A1062" s="5" t="s">
        <v>3699</v>
      </c>
      <c r="B1062" s="39" t="s">
        <v>1088</v>
      </c>
      <c r="C1062" s="371">
        <v>500</v>
      </c>
      <c r="E1062" s="30" t="s">
        <v>5825</v>
      </c>
    </row>
    <row r="1063" spans="1:5" x14ac:dyDescent="0.2">
      <c r="A1063" s="5" t="s">
        <v>3700</v>
      </c>
      <c r="B1063" s="39" t="s">
        <v>1089</v>
      </c>
      <c r="C1063" s="371">
        <v>1200</v>
      </c>
      <c r="E1063" s="30" t="s">
        <v>5825</v>
      </c>
    </row>
    <row r="1064" spans="1:5" x14ac:dyDescent="0.2">
      <c r="A1064" s="5" t="s">
        <v>3701</v>
      </c>
      <c r="B1064" s="36" t="s">
        <v>1090</v>
      </c>
      <c r="C1064" s="371">
        <v>850</v>
      </c>
      <c r="E1064" s="30" t="s">
        <v>5825</v>
      </c>
    </row>
    <row r="1065" spans="1:5" x14ac:dyDescent="0.2">
      <c r="A1065" s="5" t="s">
        <v>3702</v>
      </c>
      <c r="B1065" s="36" t="s">
        <v>1091</v>
      </c>
      <c r="C1065" s="371">
        <v>800</v>
      </c>
      <c r="E1065" s="30" t="s">
        <v>5825</v>
      </c>
    </row>
    <row r="1066" spans="1:5" x14ac:dyDescent="0.2">
      <c r="A1066" s="5" t="s">
        <v>3703</v>
      </c>
      <c r="B1066" s="36" t="s">
        <v>1092</v>
      </c>
      <c r="C1066" s="371">
        <v>1700</v>
      </c>
      <c r="E1066" s="30" t="s">
        <v>5825</v>
      </c>
    </row>
    <row r="1067" spans="1:5" x14ac:dyDescent="0.2">
      <c r="A1067" s="5" t="s">
        <v>3704</v>
      </c>
      <c r="B1067" s="39" t="s">
        <v>1093</v>
      </c>
      <c r="C1067" s="371">
        <v>950</v>
      </c>
      <c r="E1067" s="30" t="s">
        <v>5825</v>
      </c>
    </row>
    <row r="1068" spans="1:5" x14ac:dyDescent="0.2">
      <c r="A1068" s="5" t="s">
        <v>3705</v>
      </c>
      <c r="B1068" s="36" t="s">
        <v>1094</v>
      </c>
      <c r="C1068" s="371">
        <v>850</v>
      </c>
      <c r="E1068" s="30" t="s">
        <v>5825</v>
      </c>
    </row>
    <row r="1069" spans="1:5" x14ac:dyDescent="0.2">
      <c r="A1069" s="5" t="s">
        <v>3706</v>
      </c>
      <c r="B1069" s="39" t="s">
        <v>1095</v>
      </c>
      <c r="C1069" s="371">
        <v>1400</v>
      </c>
      <c r="E1069" s="30" t="s">
        <v>5825</v>
      </c>
    </row>
    <row r="1070" spans="1:5" x14ac:dyDescent="0.2">
      <c r="A1070" s="9" t="s">
        <v>3707</v>
      </c>
      <c r="B1070" s="38" t="s">
        <v>1096</v>
      </c>
      <c r="C1070" s="371">
        <v>900</v>
      </c>
      <c r="E1070" s="30" t="s">
        <v>5825</v>
      </c>
    </row>
    <row r="1071" spans="1:5" x14ac:dyDescent="0.2">
      <c r="A1071" s="9" t="s">
        <v>3708</v>
      </c>
      <c r="B1071" s="38" t="s">
        <v>1097</v>
      </c>
      <c r="C1071" s="371">
        <v>900</v>
      </c>
      <c r="E1071" s="30" t="s">
        <v>5825</v>
      </c>
    </row>
    <row r="1072" spans="1:5" x14ac:dyDescent="0.2">
      <c r="A1072" s="9" t="s">
        <v>3709</v>
      </c>
      <c r="B1072" s="38" t="s">
        <v>1098</v>
      </c>
      <c r="C1072" s="371">
        <v>800</v>
      </c>
      <c r="E1072" s="30" t="s">
        <v>5825</v>
      </c>
    </row>
    <row r="1073" spans="1:5" x14ac:dyDescent="0.2">
      <c r="A1073" s="230" t="s">
        <v>3710</v>
      </c>
      <c r="B1073" s="224" t="s">
        <v>1099</v>
      </c>
      <c r="C1073" s="371">
        <v>950</v>
      </c>
      <c r="E1073" s="30" t="s">
        <v>5825</v>
      </c>
    </row>
    <row r="1074" spans="1:5" x14ac:dyDescent="0.2">
      <c r="A1074" s="231" t="s">
        <v>3711</v>
      </c>
      <c r="B1074" s="224" t="s">
        <v>1100</v>
      </c>
      <c r="C1074" s="371">
        <v>850</v>
      </c>
      <c r="E1074" s="30" t="s">
        <v>5825</v>
      </c>
    </row>
    <row r="1075" spans="1:5" x14ac:dyDescent="0.2">
      <c r="A1075" s="9" t="s">
        <v>3712</v>
      </c>
      <c r="B1075" s="37" t="s">
        <v>1101</v>
      </c>
      <c r="C1075" s="371">
        <v>350</v>
      </c>
      <c r="E1075" s="30" t="s">
        <v>5825</v>
      </c>
    </row>
    <row r="1076" spans="1:5" x14ac:dyDescent="0.2">
      <c r="A1076" s="9" t="s">
        <v>3713</v>
      </c>
      <c r="B1076" s="38" t="s">
        <v>1102</v>
      </c>
      <c r="C1076" s="371">
        <v>250</v>
      </c>
      <c r="E1076" s="30" t="s">
        <v>5825</v>
      </c>
    </row>
    <row r="1077" spans="1:5" x14ac:dyDescent="0.2">
      <c r="A1077" s="9" t="s">
        <v>3714</v>
      </c>
      <c r="B1077" s="38" t="s">
        <v>1103</v>
      </c>
      <c r="C1077" s="371">
        <v>300</v>
      </c>
      <c r="E1077" s="30" t="s">
        <v>5825</v>
      </c>
    </row>
    <row r="1078" spans="1:5" x14ac:dyDescent="0.2">
      <c r="A1078" s="9" t="s">
        <v>3715</v>
      </c>
      <c r="B1078" s="38" t="s">
        <v>1104</v>
      </c>
      <c r="C1078" s="371">
        <v>800</v>
      </c>
      <c r="E1078" s="30" t="s">
        <v>5825</v>
      </c>
    </row>
    <row r="1079" spans="1:5" x14ac:dyDescent="0.2">
      <c r="A1079" s="9" t="s">
        <v>3716</v>
      </c>
      <c r="B1079" s="38" t="s">
        <v>1105</v>
      </c>
      <c r="C1079" s="371">
        <v>2200</v>
      </c>
      <c r="E1079" s="30" t="s">
        <v>5825</v>
      </c>
    </row>
    <row r="1080" spans="1:5" x14ac:dyDescent="0.2">
      <c r="A1080" s="13" t="s">
        <v>3717</v>
      </c>
      <c r="B1080" s="50" t="s">
        <v>1106</v>
      </c>
      <c r="C1080" s="371">
        <v>900</v>
      </c>
      <c r="E1080" s="30" t="s">
        <v>5825</v>
      </c>
    </row>
    <row r="1081" spans="1:5" x14ac:dyDescent="0.2">
      <c r="A1081" s="9" t="s">
        <v>3718</v>
      </c>
      <c r="B1081" s="38" t="s">
        <v>1107</v>
      </c>
      <c r="C1081" s="371">
        <v>1000</v>
      </c>
      <c r="E1081" s="30" t="s">
        <v>5825</v>
      </c>
    </row>
    <row r="1082" spans="1:5" x14ac:dyDescent="0.2">
      <c r="A1082" s="9" t="s">
        <v>3719</v>
      </c>
      <c r="B1082" s="37" t="s">
        <v>1108</v>
      </c>
      <c r="C1082" s="371">
        <v>950</v>
      </c>
      <c r="E1082" s="30" t="s">
        <v>5825</v>
      </c>
    </row>
    <row r="1083" spans="1:5" x14ac:dyDescent="0.2">
      <c r="A1083" s="9" t="s">
        <v>3720</v>
      </c>
      <c r="B1083" s="37" t="s">
        <v>1109</v>
      </c>
      <c r="C1083" s="371">
        <v>950</v>
      </c>
      <c r="E1083" s="30" t="s">
        <v>5825</v>
      </c>
    </row>
    <row r="1084" spans="1:5" x14ac:dyDescent="0.2">
      <c r="A1084" s="9" t="s">
        <v>3721</v>
      </c>
      <c r="B1084" s="37" t="s">
        <v>1110</v>
      </c>
      <c r="C1084" s="371">
        <v>950</v>
      </c>
      <c r="E1084" s="30" t="s">
        <v>5825</v>
      </c>
    </row>
    <row r="1085" spans="1:5" x14ac:dyDescent="0.2">
      <c r="A1085" s="9" t="s">
        <v>3722</v>
      </c>
      <c r="B1085" s="37" t="s">
        <v>1111</v>
      </c>
      <c r="C1085" s="371">
        <v>950</v>
      </c>
      <c r="E1085" s="30" t="s">
        <v>5825</v>
      </c>
    </row>
    <row r="1086" spans="1:5" x14ac:dyDescent="0.2">
      <c r="A1086" s="9" t="s">
        <v>3723</v>
      </c>
      <c r="B1086" s="37" t="s">
        <v>1112</v>
      </c>
      <c r="C1086" s="371">
        <v>950</v>
      </c>
      <c r="E1086" s="30" t="s">
        <v>5825</v>
      </c>
    </row>
    <row r="1087" spans="1:5" x14ac:dyDescent="0.2">
      <c r="A1087" s="9" t="s">
        <v>3724</v>
      </c>
      <c r="B1087" s="37" t="s">
        <v>1113</v>
      </c>
      <c r="C1087" s="371">
        <v>950</v>
      </c>
      <c r="E1087" s="30" t="s">
        <v>5825</v>
      </c>
    </row>
    <row r="1088" spans="1:5" x14ac:dyDescent="0.2">
      <c r="A1088" s="9" t="s">
        <v>3725</v>
      </c>
      <c r="B1088" s="37" t="s">
        <v>1114</v>
      </c>
      <c r="C1088" s="371">
        <v>950</v>
      </c>
      <c r="E1088" s="30" t="s">
        <v>5825</v>
      </c>
    </row>
    <row r="1089" spans="1:5" x14ac:dyDescent="0.2">
      <c r="A1089" s="14" t="s">
        <v>3726</v>
      </c>
      <c r="B1089" s="37" t="s">
        <v>1115</v>
      </c>
      <c r="C1089" s="371">
        <v>1000</v>
      </c>
      <c r="E1089" s="30" t="s">
        <v>5825</v>
      </c>
    </row>
    <row r="1090" spans="1:5" x14ac:dyDescent="0.2">
      <c r="A1090" s="14" t="s">
        <v>3727</v>
      </c>
      <c r="B1090" s="37" t="s">
        <v>1116</v>
      </c>
      <c r="C1090" s="371">
        <v>1000</v>
      </c>
      <c r="E1090" s="30" t="s">
        <v>5825</v>
      </c>
    </row>
    <row r="1091" spans="1:5" x14ac:dyDescent="0.2">
      <c r="A1091" s="9" t="s">
        <v>3728</v>
      </c>
      <c r="B1091" s="37" t="s">
        <v>1117</v>
      </c>
      <c r="C1091" s="371">
        <v>900</v>
      </c>
      <c r="E1091" s="30" t="s">
        <v>5825</v>
      </c>
    </row>
    <row r="1092" spans="1:5" x14ac:dyDescent="0.2">
      <c r="A1092" s="9" t="s">
        <v>3729</v>
      </c>
      <c r="B1092" s="37" t="s">
        <v>1118</v>
      </c>
      <c r="C1092" s="371">
        <v>900</v>
      </c>
      <c r="E1092" s="30" t="s">
        <v>5825</v>
      </c>
    </row>
    <row r="1093" spans="1:5" x14ac:dyDescent="0.2">
      <c r="A1093" s="9" t="s">
        <v>3730</v>
      </c>
      <c r="B1093" s="38" t="s">
        <v>1119</v>
      </c>
      <c r="C1093" s="371">
        <v>950</v>
      </c>
      <c r="E1093" s="30" t="s">
        <v>5825</v>
      </c>
    </row>
    <row r="1094" spans="1:5" x14ac:dyDescent="0.2">
      <c r="A1094" s="9" t="s">
        <v>3731</v>
      </c>
      <c r="B1094" s="37" t="s">
        <v>1120</v>
      </c>
      <c r="C1094" s="371">
        <v>2850</v>
      </c>
      <c r="E1094" s="30" t="s">
        <v>5825</v>
      </c>
    </row>
    <row r="1095" spans="1:5" x14ac:dyDescent="0.2">
      <c r="A1095" s="9" t="s">
        <v>3732</v>
      </c>
      <c r="B1095" s="37" t="s">
        <v>1121</v>
      </c>
      <c r="C1095" s="371">
        <v>1100</v>
      </c>
      <c r="E1095" s="30" t="s">
        <v>5825</v>
      </c>
    </row>
    <row r="1096" spans="1:5" x14ac:dyDescent="0.2">
      <c r="A1096" s="9" t="s">
        <v>3733</v>
      </c>
      <c r="B1096" s="37" t="s">
        <v>1122</v>
      </c>
      <c r="C1096" s="371">
        <v>2500</v>
      </c>
      <c r="E1096" s="30" t="s">
        <v>5825</v>
      </c>
    </row>
    <row r="1097" spans="1:5" x14ac:dyDescent="0.2">
      <c r="A1097" s="5" t="s">
        <v>3734</v>
      </c>
      <c r="B1097" s="36" t="s">
        <v>1123</v>
      </c>
      <c r="C1097" s="371">
        <v>2130</v>
      </c>
      <c r="E1097" s="30" t="s">
        <v>5825</v>
      </c>
    </row>
    <row r="1098" spans="1:5" x14ac:dyDescent="0.2">
      <c r="A1098" s="5" t="s">
        <v>3735</v>
      </c>
      <c r="B1098" s="39" t="s">
        <v>1124</v>
      </c>
      <c r="C1098" s="371">
        <v>2200</v>
      </c>
      <c r="E1098" s="30" t="s">
        <v>5825</v>
      </c>
    </row>
    <row r="1099" spans="1:5" x14ac:dyDescent="0.2">
      <c r="A1099" s="5" t="s">
        <v>3736</v>
      </c>
      <c r="B1099" s="39" t="s">
        <v>1125</v>
      </c>
      <c r="C1099" s="371">
        <v>950</v>
      </c>
      <c r="E1099" s="30" t="s">
        <v>5825</v>
      </c>
    </row>
    <row r="1100" spans="1:5" x14ac:dyDescent="0.2">
      <c r="A1100" s="5" t="s">
        <v>3737</v>
      </c>
      <c r="B1100" s="39" t="s">
        <v>1126</v>
      </c>
      <c r="C1100" s="371">
        <v>650</v>
      </c>
      <c r="E1100" s="30" t="s">
        <v>5825</v>
      </c>
    </row>
    <row r="1101" spans="1:5" x14ac:dyDescent="0.2">
      <c r="A1101" s="5" t="s">
        <v>3738</v>
      </c>
      <c r="B1101" s="39" t="s">
        <v>1127</v>
      </c>
      <c r="C1101" s="371">
        <v>650</v>
      </c>
      <c r="E1101" s="30" t="s">
        <v>5825</v>
      </c>
    </row>
    <row r="1102" spans="1:5" x14ac:dyDescent="0.2">
      <c r="A1102" s="5" t="s">
        <v>3739</v>
      </c>
      <c r="B1102" s="36" t="s">
        <v>1128</v>
      </c>
      <c r="C1102" s="371">
        <v>1160</v>
      </c>
      <c r="E1102" s="30" t="s">
        <v>5825</v>
      </c>
    </row>
    <row r="1103" spans="1:5" x14ac:dyDescent="0.2">
      <c r="A1103" s="5" t="s">
        <v>3740</v>
      </c>
      <c r="B1103" s="39" t="s">
        <v>1129</v>
      </c>
      <c r="C1103" s="371">
        <v>5200</v>
      </c>
      <c r="E1103" s="30" t="s">
        <v>5825</v>
      </c>
    </row>
    <row r="1104" spans="1:5" x14ac:dyDescent="0.2">
      <c r="A1104" s="5" t="s">
        <v>3741</v>
      </c>
      <c r="B1104" s="39" t="s">
        <v>1130</v>
      </c>
      <c r="C1104" s="371">
        <v>1650</v>
      </c>
      <c r="E1104" s="30" t="s">
        <v>5825</v>
      </c>
    </row>
    <row r="1105" spans="1:5" x14ac:dyDescent="0.2">
      <c r="A1105" s="5" t="s">
        <v>3742</v>
      </c>
      <c r="B1105" s="39" t="s">
        <v>1131</v>
      </c>
      <c r="C1105" s="371">
        <v>2250</v>
      </c>
      <c r="E1105" s="30" t="s">
        <v>5825</v>
      </c>
    </row>
    <row r="1106" spans="1:5" x14ac:dyDescent="0.2">
      <c r="A1106" s="5" t="s">
        <v>3743</v>
      </c>
      <c r="B1106" s="39" t="s">
        <v>1132</v>
      </c>
      <c r="C1106" s="371">
        <v>2350</v>
      </c>
      <c r="E1106" s="30" t="s">
        <v>5825</v>
      </c>
    </row>
    <row r="1107" spans="1:5" x14ac:dyDescent="0.2">
      <c r="A1107" s="6" t="s">
        <v>3744</v>
      </c>
      <c r="B1107" s="36" t="s">
        <v>1133</v>
      </c>
      <c r="C1107" s="371">
        <v>1800</v>
      </c>
      <c r="E1107" s="30" t="s">
        <v>5825</v>
      </c>
    </row>
    <row r="1108" spans="1:5" x14ac:dyDescent="0.2">
      <c r="A1108" s="5" t="s">
        <v>3745</v>
      </c>
      <c r="B1108" s="39" t="s">
        <v>1134</v>
      </c>
      <c r="C1108" s="371">
        <v>1000</v>
      </c>
      <c r="E1108" s="30" t="s">
        <v>5825</v>
      </c>
    </row>
    <row r="1109" spans="1:5" x14ac:dyDescent="0.2">
      <c r="A1109" s="15" t="s">
        <v>3746</v>
      </c>
      <c r="B1109" s="51" t="s">
        <v>1135</v>
      </c>
      <c r="C1109" s="371">
        <v>700</v>
      </c>
      <c r="E1109" s="30" t="s">
        <v>5825</v>
      </c>
    </row>
    <row r="1110" spans="1:5" x14ac:dyDescent="0.2">
      <c r="A1110" s="5" t="s">
        <v>3747</v>
      </c>
      <c r="B1110" s="39" t="s">
        <v>1136</v>
      </c>
      <c r="C1110" s="371">
        <v>1880</v>
      </c>
      <c r="E1110" s="30" t="s">
        <v>5825</v>
      </c>
    </row>
    <row r="1111" spans="1:5" x14ac:dyDescent="0.2">
      <c r="A1111" s="15" t="s">
        <v>5942</v>
      </c>
      <c r="B1111" s="51" t="s">
        <v>5943</v>
      </c>
      <c r="C1111" s="371">
        <v>1900</v>
      </c>
      <c r="E1111" s="30" t="s">
        <v>5825</v>
      </c>
    </row>
    <row r="1112" spans="1:5" ht="16.5" x14ac:dyDescent="0.2">
      <c r="A1112" s="12" t="s">
        <v>14</v>
      </c>
      <c r="B1112" s="49"/>
      <c r="C1112" s="76"/>
      <c r="E1112" s="30" t="s">
        <v>5825</v>
      </c>
    </row>
    <row r="1113" spans="1:5" x14ac:dyDescent="0.2">
      <c r="A1113" s="9" t="s">
        <v>3748</v>
      </c>
      <c r="B1113" s="39" t="s">
        <v>1137</v>
      </c>
      <c r="C1113" s="371">
        <v>4200</v>
      </c>
      <c r="E1113" s="30" t="s">
        <v>5825</v>
      </c>
    </row>
    <row r="1114" spans="1:5" x14ac:dyDescent="0.2">
      <c r="A1114" s="9" t="s">
        <v>3749</v>
      </c>
      <c r="B1114" s="39" t="s">
        <v>1138</v>
      </c>
      <c r="C1114" s="371">
        <v>4200</v>
      </c>
      <c r="E1114" s="30" t="s">
        <v>5825</v>
      </c>
    </row>
    <row r="1115" spans="1:5" x14ac:dyDescent="0.2">
      <c r="A1115" s="9" t="s">
        <v>3750</v>
      </c>
      <c r="B1115" s="39" t="s">
        <v>1139</v>
      </c>
      <c r="C1115" s="371">
        <v>4200</v>
      </c>
      <c r="E1115" s="30" t="s">
        <v>5825</v>
      </c>
    </row>
    <row r="1116" spans="1:5" x14ac:dyDescent="0.2">
      <c r="A1116" s="9" t="s">
        <v>3751</v>
      </c>
      <c r="B1116" s="38" t="s">
        <v>1140</v>
      </c>
      <c r="C1116" s="371">
        <v>4200</v>
      </c>
      <c r="E1116" s="30" t="s">
        <v>5825</v>
      </c>
    </row>
    <row r="1117" spans="1:5" x14ac:dyDescent="0.2">
      <c r="A1117" s="9" t="s">
        <v>3752</v>
      </c>
      <c r="B1117" s="39" t="s">
        <v>1141</v>
      </c>
      <c r="C1117" s="371">
        <v>4200</v>
      </c>
      <c r="E1117" s="30" t="s">
        <v>5825</v>
      </c>
    </row>
    <row r="1118" spans="1:5" x14ac:dyDescent="0.2">
      <c r="A1118" s="9" t="s">
        <v>3753</v>
      </c>
      <c r="B1118" s="39" t="s">
        <v>1142</v>
      </c>
      <c r="C1118" s="371">
        <v>6400</v>
      </c>
      <c r="E1118" s="30" t="s">
        <v>5825</v>
      </c>
    </row>
    <row r="1119" spans="1:5" x14ac:dyDescent="0.2">
      <c r="A1119" s="9" t="s">
        <v>3754</v>
      </c>
      <c r="B1119" s="36" t="s">
        <v>1143</v>
      </c>
      <c r="C1119" s="371">
        <v>4200</v>
      </c>
      <c r="E1119" s="30" t="s">
        <v>5825</v>
      </c>
    </row>
    <row r="1120" spans="1:5" x14ac:dyDescent="0.2">
      <c r="A1120" s="9" t="s">
        <v>3755</v>
      </c>
      <c r="B1120" s="36" t="s">
        <v>1144</v>
      </c>
      <c r="C1120" s="371">
        <v>4300</v>
      </c>
      <c r="E1120" s="30" t="s">
        <v>5825</v>
      </c>
    </row>
    <row r="1121" spans="1:5" x14ac:dyDescent="0.2">
      <c r="A1121" s="9" t="s">
        <v>3756</v>
      </c>
      <c r="B1121" s="39" t="s">
        <v>1145</v>
      </c>
      <c r="C1121" s="371">
        <v>4300</v>
      </c>
      <c r="E1121" s="30" t="s">
        <v>5825</v>
      </c>
    </row>
    <row r="1122" spans="1:5" ht="25.5" x14ac:dyDescent="0.2">
      <c r="A1122" s="9" t="s">
        <v>3757</v>
      </c>
      <c r="B1122" s="39" t="s">
        <v>1146</v>
      </c>
      <c r="C1122" s="371">
        <v>6400</v>
      </c>
      <c r="E1122" s="30" t="s">
        <v>5825</v>
      </c>
    </row>
    <row r="1123" spans="1:5" ht="25.5" x14ac:dyDescent="0.2">
      <c r="A1123" s="9" t="s">
        <v>3758</v>
      </c>
      <c r="B1123" s="39" t="s">
        <v>1147</v>
      </c>
      <c r="C1123" s="371">
        <v>12200</v>
      </c>
      <c r="E1123" s="30" t="s">
        <v>5825</v>
      </c>
    </row>
    <row r="1124" spans="1:5" x14ac:dyDescent="0.2">
      <c r="A1124" s="9" t="s">
        <v>3759</v>
      </c>
      <c r="B1124" s="39" t="s">
        <v>1148</v>
      </c>
      <c r="C1124" s="371">
        <v>4200</v>
      </c>
      <c r="E1124" s="30" t="s">
        <v>5825</v>
      </c>
    </row>
    <row r="1125" spans="1:5" x14ac:dyDescent="0.2">
      <c r="A1125" s="9" t="s">
        <v>3760</v>
      </c>
      <c r="B1125" s="39" t="s">
        <v>1149</v>
      </c>
      <c r="C1125" s="371">
        <v>12200</v>
      </c>
      <c r="E1125" s="30" t="s">
        <v>5825</v>
      </c>
    </row>
    <row r="1126" spans="1:5" x14ac:dyDescent="0.2">
      <c r="A1126" s="9" t="s">
        <v>3761</v>
      </c>
      <c r="B1126" s="39" t="s">
        <v>1150</v>
      </c>
      <c r="C1126" s="371">
        <v>6400</v>
      </c>
      <c r="E1126" s="30" t="s">
        <v>5825</v>
      </c>
    </row>
    <row r="1127" spans="1:5" x14ac:dyDescent="0.2">
      <c r="A1127" s="9" t="s">
        <v>3762</v>
      </c>
      <c r="B1127" s="39" t="s">
        <v>1151</v>
      </c>
      <c r="C1127" s="371">
        <v>4200</v>
      </c>
      <c r="E1127" s="30" t="s">
        <v>5825</v>
      </c>
    </row>
    <row r="1128" spans="1:5" x14ac:dyDescent="0.2">
      <c r="A1128" s="9" t="s">
        <v>3763</v>
      </c>
      <c r="B1128" s="39" t="s">
        <v>1152</v>
      </c>
      <c r="C1128" s="371">
        <v>4200</v>
      </c>
      <c r="E1128" s="30" t="s">
        <v>5825</v>
      </c>
    </row>
    <row r="1129" spans="1:5" x14ac:dyDescent="0.2">
      <c r="A1129" s="9" t="s">
        <v>3764</v>
      </c>
      <c r="B1129" s="39" t="s">
        <v>1153</v>
      </c>
      <c r="C1129" s="371">
        <v>4200</v>
      </c>
      <c r="E1129" s="30" t="s">
        <v>5825</v>
      </c>
    </row>
    <row r="1130" spans="1:5" x14ac:dyDescent="0.2">
      <c r="A1130" s="9" t="s">
        <v>3765</v>
      </c>
      <c r="B1130" s="36" t="s">
        <v>1154</v>
      </c>
      <c r="C1130" s="371">
        <v>4500</v>
      </c>
      <c r="E1130" s="30" t="s">
        <v>5825</v>
      </c>
    </row>
    <row r="1131" spans="1:5" x14ac:dyDescent="0.2">
      <c r="A1131" s="14" t="s">
        <v>3766</v>
      </c>
      <c r="B1131" s="36" t="s">
        <v>1155</v>
      </c>
      <c r="C1131" s="371">
        <v>3000</v>
      </c>
      <c r="E1131" s="30" t="s">
        <v>5825</v>
      </c>
    </row>
    <row r="1132" spans="1:5" x14ac:dyDescent="0.2">
      <c r="A1132" s="9" t="s">
        <v>3767</v>
      </c>
      <c r="B1132" s="36" t="s">
        <v>1156</v>
      </c>
      <c r="C1132" s="371">
        <v>4200</v>
      </c>
      <c r="E1132" s="30" t="s">
        <v>5825</v>
      </c>
    </row>
    <row r="1133" spans="1:5" x14ac:dyDescent="0.2">
      <c r="A1133" s="9" t="s">
        <v>3768</v>
      </c>
      <c r="B1133" s="39" t="s">
        <v>1157</v>
      </c>
      <c r="C1133" s="371">
        <v>4200</v>
      </c>
      <c r="E1133" s="30" t="s">
        <v>5825</v>
      </c>
    </row>
    <row r="1134" spans="1:5" x14ac:dyDescent="0.2">
      <c r="A1134" s="9" t="s">
        <v>3769</v>
      </c>
      <c r="B1134" s="39" t="s">
        <v>1158</v>
      </c>
      <c r="C1134" s="371">
        <v>4300</v>
      </c>
      <c r="E1134" s="30" t="s">
        <v>5825</v>
      </c>
    </row>
    <row r="1135" spans="1:5" ht="25.5" x14ac:dyDescent="0.2">
      <c r="A1135" s="9" t="s">
        <v>3770</v>
      </c>
      <c r="B1135" s="39" t="s">
        <v>1159</v>
      </c>
      <c r="C1135" s="371">
        <v>12200</v>
      </c>
      <c r="E1135" s="30" t="s">
        <v>5825</v>
      </c>
    </row>
    <row r="1136" spans="1:5" ht="25.5" x14ac:dyDescent="0.2">
      <c r="A1136" s="9" t="s">
        <v>3771</v>
      </c>
      <c r="B1136" s="39" t="s">
        <v>1160</v>
      </c>
      <c r="C1136" s="371">
        <v>12200</v>
      </c>
      <c r="E1136" s="30" t="s">
        <v>5825</v>
      </c>
    </row>
    <row r="1137" spans="1:5" ht="25.5" x14ac:dyDescent="0.2">
      <c r="A1137" s="9" t="s">
        <v>3772</v>
      </c>
      <c r="B1137" s="36" t="s">
        <v>1161</v>
      </c>
      <c r="C1137" s="371">
        <v>12200</v>
      </c>
      <c r="E1137" s="30" t="s">
        <v>5825</v>
      </c>
    </row>
    <row r="1138" spans="1:5" ht="25.5" x14ac:dyDescent="0.2">
      <c r="A1138" s="9" t="s">
        <v>3773</v>
      </c>
      <c r="B1138" s="39" t="s">
        <v>1162</v>
      </c>
      <c r="C1138" s="371">
        <v>12200</v>
      </c>
      <c r="E1138" s="30" t="s">
        <v>5825</v>
      </c>
    </row>
    <row r="1139" spans="1:5" x14ac:dyDescent="0.2">
      <c r="A1139" s="9" t="s">
        <v>3774</v>
      </c>
      <c r="B1139" s="39" t="s">
        <v>1163</v>
      </c>
      <c r="C1139" s="371">
        <v>12200</v>
      </c>
      <c r="E1139" s="30" t="s">
        <v>5825</v>
      </c>
    </row>
    <row r="1140" spans="1:5" x14ac:dyDescent="0.2">
      <c r="A1140" s="9" t="s">
        <v>3775</v>
      </c>
      <c r="B1140" s="39" t="s">
        <v>1164</v>
      </c>
      <c r="C1140" s="371">
        <v>12200</v>
      </c>
      <c r="E1140" s="30" t="s">
        <v>5825</v>
      </c>
    </row>
    <row r="1141" spans="1:5" x14ac:dyDescent="0.2">
      <c r="A1141" s="9" t="s">
        <v>3776</v>
      </c>
      <c r="B1141" s="39" t="s">
        <v>1165</v>
      </c>
      <c r="C1141" s="371">
        <v>12200</v>
      </c>
      <c r="E1141" s="30" t="s">
        <v>5825</v>
      </c>
    </row>
    <row r="1142" spans="1:5" x14ac:dyDescent="0.2">
      <c r="A1142" s="9" t="s">
        <v>3777</v>
      </c>
      <c r="B1142" s="39" t="s">
        <v>1166</v>
      </c>
      <c r="C1142" s="371">
        <v>12200</v>
      </c>
      <c r="E1142" s="30" t="s">
        <v>5825</v>
      </c>
    </row>
    <row r="1143" spans="1:5" x14ac:dyDescent="0.2">
      <c r="A1143" s="9" t="s">
        <v>3778</v>
      </c>
      <c r="B1143" s="39" t="s">
        <v>1167</v>
      </c>
      <c r="C1143" s="371">
        <v>12200</v>
      </c>
      <c r="E1143" s="30" t="s">
        <v>5825</v>
      </c>
    </row>
    <row r="1144" spans="1:5" x14ac:dyDescent="0.2">
      <c r="A1144" s="9" t="s">
        <v>3779</v>
      </c>
      <c r="B1144" s="39" t="s">
        <v>1168</v>
      </c>
      <c r="C1144" s="371">
        <v>12200</v>
      </c>
      <c r="E1144" s="30" t="s">
        <v>5825</v>
      </c>
    </row>
    <row r="1145" spans="1:5" ht="25.5" x14ac:dyDescent="0.2">
      <c r="A1145" s="9" t="s">
        <v>3780</v>
      </c>
      <c r="B1145" s="36" t="s">
        <v>1169</v>
      </c>
      <c r="C1145" s="371">
        <v>12200</v>
      </c>
      <c r="E1145" s="30" t="s">
        <v>5825</v>
      </c>
    </row>
    <row r="1146" spans="1:5" x14ac:dyDescent="0.2">
      <c r="A1146" s="14" t="s">
        <v>3781</v>
      </c>
      <c r="B1146" s="36" t="s">
        <v>1170</v>
      </c>
      <c r="C1146" s="371">
        <v>4200</v>
      </c>
      <c r="E1146" s="30" t="s">
        <v>5825</v>
      </c>
    </row>
    <row r="1147" spans="1:5" x14ac:dyDescent="0.2">
      <c r="A1147" s="14" t="s">
        <v>3782</v>
      </c>
      <c r="B1147" s="37" t="s">
        <v>1171</v>
      </c>
      <c r="C1147" s="371">
        <v>4200</v>
      </c>
      <c r="E1147" s="30" t="s">
        <v>5825</v>
      </c>
    </row>
    <row r="1148" spans="1:5" x14ac:dyDescent="0.2">
      <c r="A1148" s="9" t="s">
        <v>3783</v>
      </c>
      <c r="B1148" s="39" t="s">
        <v>1172</v>
      </c>
      <c r="C1148" s="371">
        <v>4500</v>
      </c>
      <c r="E1148" s="30" t="s">
        <v>5825</v>
      </c>
    </row>
    <row r="1149" spans="1:5" x14ac:dyDescent="0.2">
      <c r="A1149" s="9" t="s">
        <v>3784</v>
      </c>
      <c r="B1149" s="39" t="s">
        <v>1173</v>
      </c>
      <c r="C1149" s="371">
        <v>3500</v>
      </c>
      <c r="E1149" s="30" t="s">
        <v>5825</v>
      </c>
    </row>
    <row r="1150" spans="1:5" x14ac:dyDescent="0.2">
      <c r="A1150" s="9" t="s">
        <v>3785</v>
      </c>
      <c r="B1150" s="36" t="s">
        <v>1174</v>
      </c>
      <c r="C1150" s="371">
        <v>12200</v>
      </c>
      <c r="E1150" s="30" t="s">
        <v>5825</v>
      </c>
    </row>
    <row r="1151" spans="1:5" ht="25.5" x14ac:dyDescent="0.2">
      <c r="A1151" s="9" t="s">
        <v>3786</v>
      </c>
      <c r="B1151" s="39" t="s">
        <v>1175</v>
      </c>
      <c r="C1151" s="371">
        <v>12200</v>
      </c>
      <c r="E1151" s="30" t="s">
        <v>5825</v>
      </c>
    </row>
    <row r="1152" spans="1:5" x14ac:dyDescent="0.2">
      <c r="A1152" s="9" t="s">
        <v>3787</v>
      </c>
      <c r="B1152" s="39" t="s">
        <v>1176</v>
      </c>
      <c r="C1152" s="371">
        <v>350</v>
      </c>
      <c r="E1152" s="30" t="s">
        <v>5825</v>
      </c>
    </row>
    <row r="1153" spans="1:5" x14ac:dyDescent="0.2">
      <c r="A1153" s="9" t="s">
        <v>3788</v>
      </c>
      <c r="B1153" s="36" t="s">
        <v>5797</v>
      </c>
      <c r="C1153" s="371">
        <v>300</v>
      </c>
      <c r="E1153" s="30" t="s">
        <v>5825</v>
      </c>
    </row>
    <row r="1154" spans="1:5" x14ac:dyDescent="0.2">
      <c r="A1154" s="85" t="s">
        <v>3789</v>
      </c>
      <c r="B1154" s="53" t="s">
        <v>5796</v>
      </c>
      <c r="C1154" s="371">
        <v>2500</v>
      </c>
      <c r="E1154" s="30" t="s">
        <v>5825</v>
      </c>
    </row>
    <row r="1155" spans="1:5" ht="16.5" x14ac:dyDescent="0.2">
      <c r="A1155" s="12" t="s">
        <v>15</v>
      </c>
      <c r="B1155" s="49"/>
      <c r="C1155" s="76"/>
      <c r="E1155" s="30" t="s">
        <v>5801</v>
      </c>
    </row>
    <row r="1156" spans="1:5" x14ac:dyDescent="0.2">
      <c r="A1156" s="5" t="s">
        <v>3790</v>
      </c>
      <c r="B1156" s="39" t="s">
        <v>1177</v>
      </c>
      <c r="C1156" s="371">
        <v>600</v>
      </c>
      <c r="E1156" s="30" t="s">
        <v>5801</v>
      </c>
    </row>
    <row r="1157" spans="1:5" x14ac:dyDescent="0.2">
      <c r="A1157" s="5" t="s">
        <v>3791</v>
      </c>
      <c r="B1157" s="39" t="s">
        <v>1178</v>
      </c>
      <c r="C1157" s="371">
        <v>420</v>
      </c>
      <c r="E1157" s="30" t="s">
        <v>5801</v>
      </c>
    </row>
    <row r="1158" spans="1:5" x14ac:dyDescent="0.2">
      <c r="A1158" s="5" t="s">
        <v>3792</v>
      </c>
      <c r="B1158" s="39" t="s">
        <v>1179</v>
      </c>
      <c r="C1158" s="371">
        <v>200</v>
      </c>
      <c r="E1158" s="30" t="s">
        <v>5801</v>
      </c>
    </row>
    <row r="1159" spans="1:5" x14ac:dyDescent="0.2">
      <c r="A1159" s="5" t="s">
        <v>3793</v>
      </c>
      <c r="B1159" s="39" t="s">
        <v>1180</v>
      </c>
      <c r="C1159" s="371">
        <v>200</v>
      </c>
      <c r="E1159" s="30" t="s">
        <v>5801</v>
      </c>
    </row>
    <row r="1160" spans="1:5" x14ac:dyDescent="0.2">
      <c r="A1160" s="5" t="s">
        <v>3794</v>
      </c>
      <c r="B1160" s="39" t="s">
        <v>1181</v>
      </c>
      <c r="C1160" s="371">
        <v>500</v>
      </c>
      <c r="E1160" s="30" t="s">
        <v>5801</v>
      </c>
    </row>
    <row r="1161" spans="1:5" x14ac:dyDescent="0.2">
      <c r="A1161" s="5" t="s">
        <v>3795</v>
      </c>
      <c r="B1161" s="39" t="s">
        <v>1182</v>
      </c>
      <c r="C1161" s="371">
        <v>500</v>
      </c>
      <c r="E1161" s="30" t="s">
        <v>5801</v>
      </c>
    </row>
    <row r="1162" spans="1:5" x14ac:dyDescent="0.2">
      <c r="A1162" s="5" t="s">
        <v>3796</v>
      </c>
      <c r="B1162" s="39" t="s">
        <v>1183</v>
      </c>
      <c r="C1162" s="371">
        <v>500</v>
      </c>
      <c r="E1162" s="30" t="s">
        <v>5801</v>
      </c>
    </row>
    <row r="1163" spans="1:5" x14ac:dyDescent="0.2">
      <c r="A1163" s="5" t="s">
        <v>3797</v>
      </c>
      <c r="B1163" s="39" t="s">
        <v>1184</v>
      </c>
      <c r="C1163" s="371">
        <v>700</v>
      </c>
      <c r="E1163" s="30" t="s">
        <v>5801</v>
      </c>
    </row>
    <row r="1164" spans="1:5" x14ac:dyDescent="0.2">
      <c r="A1164" s="5" t="s">
        <v>3798</v>
      </c>
      <c r="B1164" s="39" t="s">
        <v>1185</v>
      </c>
      <c r="C1164" s="371">
        <v>700</v>
      </c>
      <c r="E1164" s="30" t="s">
        <v>5801</v>
      </c>
    </row>
    <row r="1165" spans="1:5" x14ac:dyDescent="0.2">
      <c r="A1165" s="5" t="s">
        <v>3799</v>
      </c>
      <c r="B1165" s="39" t="s">
        <v>1186</v>
      </c>
      <c r="C1165" s="371">
        <v>700</v>
      </c>
      <c r="E1165" s="30" t="s">
        <v>5801</v>
      </c>
    </row>
    <row r="1166" spans="1:5" x14ac:dyDescent="0.2">
      <c r="A1166" s="5" t="s">
        <v>3800</v>
      </c>
      <c r="B1166" s="36" t="s">
        <v>5901</v>
      </c>
      <c r="C1166" s="371">
        <v>1300</v>
      </c>
      <c r="E1166" s="30" t="s">
        <v>5801</v>
      </c>
    </row>
    <row r="1167" spans="1:5" x14ac:dyDescent="0.2">
      <c r="A1167" s="5" t="s">
        <v>3801</v>
      </c>
      <c r="B1167" s="36" t="s">
        <v>5902</v>
      </c>
      <c r="C1167" s="371">
        <v>600</v>
      </c>
      <c r="E1167" s="30" t="s">
        <v>5801</v>
      </c>
    </row>
    <row r="1168" spans="1:5" x14ac:dyDescent="0.2">
      <c r="A1168" s="5" t="s">
        <v>3802</v>
      </c>
      <c r="B1168" s="39" t="s">
        <v>1187</v>
      </c>
      <c r="C1168" s="371">
        <v>1000</v>
      </c>
      <c r="E1168" s="30" t="s">
        <v>5801</v>
      </c>
    </row>
    <row r="1169" spans="1:5" x14ac:dyDescent="0.2">
      <c r="A1169" s="5" t="s">
        <v>3803</v>
      </c>
      <c r="B1169" s="39" t="s">
        <v>1188</v>
      </c>
      <c r="C1169" s="371">
        <v>500</v>
      </c>
      <c r="E1169" s="30" t="s">
        <v>5801</v>
      </c>
    </row>
    <row r="1170" spans="1:5" x14ac:dyDescent="0.2">
      <c r="A1170" s="5" t="s">
        <v>3804</v>
      </c>
      <c r="B1170" s="36" t="s">
        <v>5903</v>
      </c>
      <c r="C1170" s="371">
        <v>7000</v>
      </c>
      <c r="E1170" s="30" t="s">
        <v>5801</v>
      </c>
    </row>
    <row r="1171" spans="1:5" x14ac:dyDescent="0.2">
      <c r="A1171" s="5" t="s">
        <v>3805</v>
      </c>
      <c r="B1171" s="36" t="s">
        <v>5904</v>
      </c>
      <c r="C1171" s="371">
        <v>7000</v>
      </c>
      <c r="E1171" s="30" t="s">
        <v>5801</v>
      </c>
    </row>
    <row r="1172" spans="1:5" x14ac:dyDescent="0.2">
      <c r="A1172" s="5" t="s">
        <v>3806</v>
      </c>
      <c r="B1172" s="36" t="s">
        <v>5905</v>
      </c>
      <c r="C1172" s="371">
        <v>7000</v>
      </c>
      <c r="E1172" s="30" t="s">
        <v>5801</v>
      </c>
    </row>
    <row r="1173" spans="1:5" x14ac:dyDescent="0.2">
      <c r="A1173" s="5" t="s">
        <v>3807</v>
      </c>
      <c r="B1173" s="36" t="s">
        <v>5906</v>
      </c>
      <c r="C1173" s="371">
        <v>6500</v>
      </c>
      <c r="E1173" s="30" t="s">
        <v>5801</v>
      </c>
    </row>
    <row r="1174" spans="1:5" x14ac:dyDescent="0.2">
      <c r="A1174" s="5" t="s">
        <v>3808</v>
      </c>
      <c r="B1174" s="36" t="s">
        <v>5907</v>
      </c>
      <c r="C1174" s="371">
        <v>6500</v>
      </c>
      <c r="E1174" s="30" t="s">
        <v>5801</v>
      </c>
    </row>
    <row r="1175" spans="1:5" x14ac:dyDescent="0.2">
      <c r="A1175" s="5" t="s">
        <v>3809</v>
      </c>
      <c r="B1175" s="36" t="s">
        <v>5908</v>
      </c>
      <c r="C1175" s="371">
        <v>6500</v>
      </c>
      <c r="E1175" s="30" t="s">
        <v>5801</v>
      </c>
    </row>
    <row r="1176" spans="1:5" x14ac:dyDescent="0.2">
      <c r="A1176" s="5" t="s">
        <v>3810</v>
      </c>
      <c r="B1176" s="39" t="s">
        <v>1189</v>
      </c>
      <c r="C1176" s="371">
        <v>2500</v>
      </c>
      <c r="E1176" s="30" t="s">
        <v>5801</v>
      </c>
    </row>
    <row r="1177" spans="1:5" x14ac:dyDescent="0.2">
      <c r="A1177" s="5" t="s">
        <v>3811</v>
      </c>
      <c r="B1177" s="39" t="s">
        <v>1190</v>
      </c>
      <c r="C1177" s="371">
        <v>2500</v>
      </c>
      <c r="E1177" s="30" t="s">
        <v>5801</v>
      </c>
    </row>
    <row r="1178" spans="1:5" x14ac:dyDescent="0.2">
      <c r="A1178" s="5" t="s">
        <v>3812</v>
      </c>
      <c r="B1178" s="39" t="s">
        <v>1191</v>
      </c>
      <c r="C1178" s="371">
        <v>1800</v>
      </c>
      <c r="E1178" s="30" t="s">
        <v>5801</v>
      </c>
    </row>
    <row r="1179" spans="1:5" x14ac:dyDescent="0.2">
      <c r="A1179" s="5" t="s">
        <v>3813</v>
      </c>
      <c r="B1179" s="39" t="s">
        <v>1192</v>
      </c>
      <c r="C1179" s="371">
        <v>1800</v>
      </c>
      <c r="E1179" s="30" t="s">
        <v>5801</v>
      </c>
    </row>
    <row r="1180" spans="1:5" x14ac:dyDescent="0.2">
      <c r="A1180" s="5" t="s">
        <v>3814</v>
      </c>
      <c r="B1180" s="39" t="s">
        <v>1193</v>
      </c>
      <c r="C1180" s="371">
        <v>650</v>
      </c>
      <c r="E1180" s="30" t="s">
        <v>5801</v>
      </c>
    </row>
    <row r="1181" spans="1:5" x14ac:dyDescent="0.2">
      <c r="A1181" s="5" t="s">
        <v>3815</v>
      </c>
      <c r="B1181" s="39" t="s">
        <v>1194</v>
      </c>
      <c r="C1181" s="371">
        <v>2500</v>
      </c>
      <c r="E1181" s="30" t="s">
        <v>5801</v>
      </c>
    </row>
    <row r="1182" spans="1:5" x14ac:dyDescent="0.2">
      <c r="A1182" s="5" t="s">
        <v>3816</v>
      </c>
      <c r="B1182" s="39" t="s">
        <v>1195</v>
      </c>
      <c r="C1182" s="371">
        <v>1500</v>
      </c>
      <c r="E1182" s="30" t="s">
        <v>5801</v>
      </c>
    </row>
    <row r="1183" spans="1:5" x14ac:dyDescent="0.2">
      <c r="A1183" s="5" t="s">
        <v>3817</v>
      </c>
      <c r="B1183" s="39" t="s">
        <v>1196</v>
      </c>
      <c r="C1183" s="371">
        <v>3500</v>
      </c>
      <c r="E1183" s="30" t="s">
        <v>5801</v>
      </c>
    </row>
    <row r="1184" spans="1:5" x14ac:dyDescent="0.2">
      <c r="A1184" s="5" t="s">
        <v>3818</v>
      </c>
      <c r="B1184" s="39" t="s">
        <v>1197</v>
      </c>
      <c r="C1184" s="371">
        <v>1560</v>
      </c>
      <c r="E1184" s="30" t="s">
        <v>5801</v>
      </c>
    </row>
    <row r="1185" spans="1:5" x14ac:dyDescent="0.2">
      <c r="A1185" s="10" t="s">
        <v>3819</v>
      </c>
      <c r="B1185" s="52" t="s">
        <v>1198</v>
      </c>
      <c r="C1185" s="371">
        <v>3000</v>
      </c>
      <c r="E1185" s="30" t="s">
        <v>5801</v>
      </c>
    </row>
    <row r="1186" spans="1:5" ht="16.5" x14ac:dyDescent="0.2">
      <c r="A1186" s="12" t="s">
        <v>16</v>
      </c>
      <c r="B1186" s="49"/>
      <c r="C1186" s="76"/>
      <c r="E1186" s="30" t="s">
        <v>5802</v>
      </c>
    </row>
    <row r="1187" spans="1:5" x14ac:dyDescent="0.2">
      <c r="A1187" s="5" t="s">
        <v>3820</v>
      </c>
      <c r="B1187" s="39" t="s">
        <v>1199</v>
      </c>
      <c r="C1187" s="70">
        <v>450</v>
      </c>
      <c r="E1187" s="30" t="s">
        <v>5802</v>
      </c>
    </row>
    <row r="1188" spans="1:5" x14ac:dyDescent="0.2">
      <c r="A1188" s="5" t="s">
        <v>3821</v>
      </c>
      <c r="B1188" s="39" t="s">
        <v>1200</v>
      </c>
      <c r="C1188" s="70">
        <v>1200</v>
      </c>
      <c r="E1188" s="30" t="s">
        <v>5802</v>
      </c>
    </row>
    <row r="1189" spans="1:5" x14ac:dyDescent="0.2">
      <c r="A1189" s="5" t="s">
        <v>3822</v>
      </c>
      <c r="B1189" s="39" t="s">
        <v>1201</v>
      </c>
      <c r="C1189" s="70">
        <v>400</v>
      </c>
      <c r="E1189" s="30" t="s">
        <v>5802</v>
      </c>
    </row>
    <row r="1190" spans="1:5" x14ac:dyDescent="0.2">
      <c r="A1190" s="5" t="s">
        <v>3823</v>
      </c>
      <c r="B1190" s="39" t="s">
        <v>1202</v>
      </c>
      <c r="C1190" s="70">
        <v>500</v>
      </c>
      <c r="E1190" s="30" t="s">
        <v>5802</v>
      </c>
    </row>
    <row r="1191" spans="1:5" x14ac:dyDescent="0.2">
      <c r="A1191" s="5" t="s">
        <v>3824</v>
      </c>
      <c r="B1191" s="39" t="s">
        <v>1203</v>
      </c>
      <c r="C1191" s="70">
        <v>540</v>
      </c>
      <c r="E1191" s="30" t="s">
        <v>5802</v>
      </c>
    </row>
    <row r="1192" spans="1:5" x14ac:dyDescent="0.2">
      <c r="A1192" s="5" t="s">
        <v>3825</v>
      </c>
      <c r="B1192" s="39" t="s">
        <v>1204</v>
      </c>
      <c r="C1192" s="70">
        <v>600</v>
      </c>
      <c r="E1192" s="30" t="s">
        <v>5802</v>
      </c>
    </row>
    <row r="1193" spans="1:5" x14ac:dyDescent="0.2">
      <c r="A1193" s="5" t="s">
        <v>3826</v>
      </c>
      <c r="B1193" s="39" t="s">
        <v>1205</v>
      </c>
      <c r="C1193" s="70">
        <v>700</v>
      </c>
      <c r="E1193" s="30" t="s">
        <v>5802</v>
      </c>
    </row>
    <row r="1194" spans="1:5" x14ac:dyDescent="0.2">
      <c r="A1194" s="5" t="s">
        <v>3827</v>
      </c>
      <c r="B1194" s="39" t="s">
        <v>1206</v>
      </c>
      <c r="C1194" s="70">
        <v>1200</v>
      </c>
      <c r="E1194" s="30" t="s">
        <v>5802</v>
      </c>
    </row>
    <row r="1195" spans="1:5" x14ac:dyDescent="0.2">
      <c r="A1195" s="5" t="s">
        <v>3828</v>
      </c>
      <c r="B1195" s="39" t="s">
        <v>1207</v>
      </c>
      <c r="C1195" s="70">
        <v>100</v>
      </c>
      <c r="E1195" s="30" t="s">
        <v>5802</v>
      </c>
    </row>
    <row r="1196" spans="1:5" x14ac:dyDescent="0.2">
      <c r="A1196" s="5" t="s">
        <v>3829</v>
      </c>
      <c r="B1196" s="39" t="s">
        <v>1208</v>
      </c>
      <c r="C1196" s="70">
        <v>350</v>
      </c>
      <c r="E1196" s="30" t="s">
        <v>5802</v>
      </c>
    </row>
    <row r="1197" spans="1:5" x14ac:dyDescent="0.2">
      <c r="A1197" s="5" t="s">
        <v>3830</v>
      </c>
      <c r="B1197" s="39" t="s">
        <v>1209</v>
      </c>
      <c r="C1197" s="70">
        <v>400</v>
      </c>
      <c r="E1197" s="30" t="s">
        <v>5802</v>
      </c>
    </row>
    <row r="1198" spans="1:5" x14ac:dyDescent="0.2">
      <c r="A1198" s="5" t="s">
        <v>3831</v>
      </c>
      <c r="B1198" s="39" t="s">
        <v>1210</v>
      </c>
      <c r="C1198" s="70">
        <v>380</v>
      </c>
      <c r="E1198" s="30" t="s">
        <v>5802</v>
      </c>
    </row>
    <row r="1199" spans="1:5" x14ac:dyDescent="0.2">
      <c r="A1199" s="5" t="s">
        <v>3832</v>
      </c>
      <c r="B1199" s="39" t="s">
        <v>1211</v>
      </c>
      <c r="C1199" s="70">
        <v>600</v>
      </c>
      <c r="E1199" s="30" t="s">
        <v>5802</v>
      </c>
    </row>
    <row r="1200" spans="1:5" x14ac:dyDescent="0.2">
      <c r="A1200" s="9" t="s">
        <v>3833</v>
      </c>
      <c r="B1200" s="39" t="s">
        <v>1212</v>
      </c>
      <c r="C1200" s="70">
        <v>400</v>
      </c>
      <c r="E1200" s="30" t="s">
        <v>5802</v>
      </c>
    </row>
    <row r="1201" spans="1:5" x14ac:dyDescent="0.2">
      <c r="A1201" s="5" t="s">
        <v>3834</v>
      </c>
      <c r="B1201" s="39" t="s">
        <v>1213</v>
      </c>
      <c r="C1201" s="70">
        <v>600</v>
      </c>
      <c r="E1201" s="30" t="s">
        <v>5802</v>
      </c>
    </row>
    <row r="1202" spans="1:5" x14ac:dyDescent="0.2">
      <c r="A1202" s="5" t="s">
        <v>3835</v>
      </c>
      <c r="B1202" s="39" t="s">
        <v>1214</v>
      </c>
      <c r="C1202" s="70">
        <v>500</v>
      </c>
      <c r="E1202" s="30" t="s">
        <v>5802</v>
      </c>
    </row>
    <row r="1203" spans="1:5" x14ac:dyDescent="0.2">
      <c r="A1203" s="5" t="s">
        <v>3836</v>
      </c>
      <c r="B1203" s="36" t="s">
        <v>1215</v>
      </c>
      <c r="C1203" s="70">
        <v>900</v>
      </c>
      <c r="E1203" s="30" t="s">
        <v>5802</v>
      </c>
    </row>
    <row r="1204" spans="1:5" x14ac:dyDescent="0.2">
      <c r="A1204" s="5" t="s">
        <v>3837</v>
      </c>
      <c r="B1204" s="39" t="s">
        <v>1216</v>
      </c>
      <c r="C1204" s="70">
        <v>1300</v>
      </c>
      <c r="E1204" s="30" t="s">
        <v>5802</v>
      </c>
    </row>
    <row r="1205" spans="1:5" x14ac:dyDescent="0.2">
      <c r="A1205" s="268">
        <v>750173</v>
      </c>
      <c r="B1205" s="269" t="s">
        <v>5944</v>
      </c>
      <c r="C1205" s="270">
        <v>2100</v>
      </c>
      <c r="E1205" s="30" t="s">
        <v>5802</v>
      </c>
    </row>
    <row r="1206" spans="1:5" x14ac:dyDescent="0.2">
      <c r="A1206" s="268">
        <v>750174</v>
      </c>
      <c r="B1206" s="269" t="s">
        <v>5945</v>
      </c>
      <c r="C1206" s="270">
        <v>2500</v>
      </c>
      <c r="E1206" s="30" t="s">
        <v>5802</v>
      </c>
    </row>
    <row r="1207" spans="1:5" x14ac:dyDescent="0.2">
      <c r="A1207" s="268">
        <v>750175</v>
      </c>
      <c r="B1207" s="269" t="s">
        <v>5946</v>
      </c>
      <c r="C1207" s="270">
        <v>3500</v>
      </c>
      <c r="E1207" s="30" t="s">
        <v>5802</v>
      </c>
    </row>
    <row r="1208" spans="1:5" x14ac:dyDescent="0.2">
      <c r="A1208" s="5" t="s">
        <v>3838</v>
      </c>
      <c r="B1208" s="39" t="s">
        <v>1217</v>
      </c>
      <c r="C1208" s="70">
        <v>600</v>
      </c>
      <c r="E1208" s="30" t="s">
        <v>5802</v>
      </c>
    </row>
    <row r="1209" spans="1:5" x14ac:dyDescent="0.2">
      <c r="A1209" s="5" t="s">
        <v>3839</v>
      </c>
      <c r="B1209" s="39" t="s">
        <v>1218</v>
      </c>
      <c r="C1209" s="70">
        <v>400</v>
      </c>
      <c r="E1209" s="30" t="s">
        <v>5802</v>
      </c>
    </row>
    <row r="1210" spans="1:5" x14ac:dyDescent="0.2">
      <c r="A1210" s="5" t="s">
        <v>3840</v>
      </c>
      <c r="B1210" s="39" t="s">
        <v>1219</v>
      </c>
      <c r="C1210" s="70">
        <v>600</v>
      </c>
      <c r="E1210" s="30" t="s">
        <v>5802</v>
      </c>
    </row>
    <row r="1211" spans="1:5" x14ac:dyDescent="0.2">
      <c r="A1211" s="5" t="s">
        <v>3841</v>
      </c>
      <c r="B1211" s="39" t="s">
        <v>1220</v>
      </c>
      <c r="C1211" s="70">
        <v>750</v>
      </c>
      <c r="E1211" s="30" t="s">
        <v>5802</v>
      </c>
    </row>
    <row r="1212" spans="1:5" x14ac:dyDescent="0.2">
      <c r="A1212" s="5" t="s">
        <v>3842</v>
      </c>
      <c r="B1212" s="39" t="s">
        <v>1221</v>
      </c>
      <c r="C1212" s="70">
        <v>800</v>
      </c>
      <c r="E1212" s="30" t="s">
        <v>5802</v>
      </c>
    </row>
    <row r="1213" spans="1:5" x14ac:dyDescent="0.2">
      <c r="A1213" s="5" t="s">
        <v>3843</v>
      </c>
      <c r="B1213" s="39" t="s">
        <v>1222</v>
      </c>
      <c r="C1213" s="70">
        <v>900</v>
      </c>
      <c r="E1213" s="30" t="s">
        <v>5802</v>
      </c>
    </row>
    <row r="1214" spans="1:5" x14ac:dyDescent="0.2">
      <c r="A1214" s="5" t="s">
        <v>3844</v>
      </c>
      <c r="B1214" s="36" t="s">
        <v>1223</v>
      </c>
      <c r="C1214" s="70">
        <v>1150</v>
      </c>
      <c r="E1214" s="30" t="s">
        <v>5802</v>
      </c>
    </row>
    <row r="1215" spans="1:5" x14ac:dyDescent="0.2">
      <c r="A1215" s="5" t="s">
        <v>3845</v>
      </c>
      <c r="B1215" s="41" t="s">
        <v>1224</v>
      </c>
      <c r="C1215" s="70">
        <v>1600</v>
      </c>
      <c r="E1215" s="30" t="s">
        <v>5802</v>
      </c>
    </row>
    <row r="1216" spans="1:5" x14ac:dyDescent="0.2">
      <c r="A1216" s="5" t="s">
        <v>3846</v>
      </c>
      <c r="B1216" s="39" t="s">
        <v>1225</v>
      </c>
      <c r="C1216" s="70">
        <v>100</v>
      </c>
      <c r="E1216" s="30" t="s">
        <v>5802</v>
      </c>
    </row>
    <row r="1217" spans="1:5" x14ac:dyDescent="0.2">
      <c r="A1217" s="6" t="s">
        <v>3847</v>
      </c>
      <c r="B1217" s="36" t="s">
        <v>1226</v>
      </c>
      <c r="C1217" s="70">
        <v>600</v>
      </c>
      <c r="E1217" s="30" t="s">
        <v>5802</v>
      </c>
    </row>
    <row r="1218" spans="1:5" x14ac:dyDescent="0.2">
      <c r="A1218" s="6" t="s">
        <v>3848</v>
      </c>
      <c r="B1218" s="36" t="s">
        <v>1227</v>
      </c>
      <c r="C1218" s="70">
        <v>600</v>
      </c>
      <c r="E1218" s="30" t="s">
        <v>5802</v>
      </c>
    </row>
    <row r="1219" spans="1:5" x14ac:dyDescent="0.2">
      <c r="A1219" s="6" t="s">
        <v>3849</v>
      </c>
      <c r="B1219" s="36" t="s">
        <v>1228</v>
      </c>
      <c r="C1219" s="70">
        <v>600</v>
      </c>
      <c r="E1219" s="30" t="s">
        <v>5802</v>
      </c>
    </row>
    <row r="1220" spans="1:5" x14ac:dyDescent="0.2">
      <c r="A1220" s="6" t="s">
        <v>3850</v>
      </c>
      <c r="B1220" s="36" t="s">
        <v>1229</v>
      </c>
      <c r="C1220" s="70">
        <v>1500</v>
      </c>
      <c r="E1220" s="30" t="s">
        <v>5802</v>
      </c>
    </row>
    <row r="1221" spans="1:5" x14ac:dyDescent="0.2">
      <c r="A1221" s="6" t="s">
        <v>3851</v>
      </c>
      <c r="B1221" s="36" t="s">
        <v>1230</v>
      </c>
      <c r="C1221" s="70">
        <v>400</v>
      </c>
      <c r="E1221" s="30" t="s">
        <v>5802</v>
      </c>
    </row>
    <row r="1222" spans="1:5" x14ac:dyDescent="0.2">
      <c r="A1222" s="6" t="s">
        <v>3852</v>
      </c>
      <c r="B1222" s="36" t="s">
        <v>1231</v>
      </c>
      <c r="C1222" s="70">
        <v>700</v>
      </c>
      <c r="E1222" s="30" t="s">
        <v>5802</v>
      </c>
    </row>
    <row r="1223" spans="1:5" x14ac:dyDescent="0.2">
      <c r="A1223" s="6" t="s">
        <v>3853</v>
      </c>
      <c r="B1223" s="36" t="s">
        <v>1232</v>
      </c>
      <c r="C1223" s="70">
        <v>650</v>
      </c>
      <c r="E1223" s="30" t="s">
        <v>5802</v>
      </c>
    </row>
    <row r="1224" spans="1:5" x14ac:dyDescent="0.2">
      <c r="A1224" s="6" t="s">
        <v>3854</v>
      </c>
      <c r="B1224" s="36" t="s">
        <v>1233</v>
      </c>
      <c r="C1224" s="70">
        <v>900</v>
      </c>
      <c r="E1224" s="30" t="s">
        <v>5802</v>
      </c>
    </row>
    <row r="1225" spans="1:5" x14ac:dyDescent="0.2">
      <c r="A1225" s="6" t="s">
        <v>3855</v>
      </c>
      <c r="B1225" s="36" t="s">
        <v>1234</v>
      </c>
      <c r="C1225" s="70">
        <v>1250</v>
      </c>
      <c r="E1225" s="30" t="s">
        <v>5802</v>
      </c>
    </row>
    <row r="1226" spans="1:5" x14ac:dyDescent="0.2">
      <c r="A1226" s="6" t="s">
        <v>3856</v>
      </c>
      <c r="B1226" s="36" t="s">
        <v>1235</v>
      </c>
      <c r="C1226" s="70">
        <v>1300</v>
      </c>
      <c r="E1226" s="30" t="s">
        <v>5802</v>
      </c>
    </row>
    <row r="1227" spans="1:5" ht="25.5" x14ac:dyDescent="0.2">
      <c r="A1227" s="17" t="s">
        <v>3857</v>
      </c>
      <c r="B1227" s="53" t="s">
        <v>1236</v>
      </c>
      <c r="C1227" s="78">
        <v>1550</v>
      </c>
      <c r="E1227" s="30" t="s">
        <v>5802</v>
      </c>
    </row>
    <row r="1228" spans="1:5" x14ac:dyDescent="0.2">
      <c r="A1228" s="3" t="s">
        <v>17</v>
      </c>
      <c r="B1228" s="34"/>
      <c r="C1228" s="68"/>
      <c r="E1228" s="30" t="s">
        <v>5802</v>
      </c>
    </row>
    <row r="1229" spans="1:5" x14ac:dyDescent="0.2">
      <c r="A1229" s="5" t="s">
        <v>3858</v>
      </c>
      <c r="B1229" s="38" t="s">
        <v>1237</v>
      </c>
      <c r="C1229" s="70">
        <v>300</v>
      </c>
      <c r="E1229" s="30" t="s">
        <v>5802</v>
      </c>
    </row>
    <row r="1230" spans="1:5" x14ac:dyDescent="0.2">
      <c r="A1230" s="5" t="s">
        <v>3859</v>
      </c>
      <c r="B1230" s="39" t="s">
        <v>1238</v>
      </c>
      <c r="C1230" s="70">
        <v>450</v>
      </c>
      <c r="E1230" s="30" t="s">
        <v>5802</v>
      </c>
    </row>
    <row r="1231" spans="1:5" x14ac:dyDescent="0.2">
      <c r="A1231" s="5" t="s">
        <v>3860</v>
      </c>
      <c r="B1231" s="39" t="s">
        <v>1239</v>
      </c>
      <c r="C1231" s="70">
        <v>400</v>
      </c>
      <c r="E1231" s="30" t="s">
        <v>5802</v>
      </c>
    </row>
    <row r="1232" spans="1:5" x14ac:dyDescent="0.2">
      <c r="A1232" s="5" t="s">
        <v>3861</v>
      </c>
      <c r="B1232" s="39" t="s">
        <v>1240</v>
      </c>
      <c r="C1232" s="70">
        <v>440</v>
      </c>
      <c r="E1232" s="30" t="s">
        <v>5802</v>
      </c>
    </row>
    <row r="1233" spans="1:5" x14ac:dyDescent="0.2">
      <c r="A1233" s="5" t="s">
        <v>3862</v>
      </c>
      <c r="B1233" s="39" t="s">
        <v>1241</v>
      </c>
      <c r="C1233" s="70">
        <v>660</v>
      </c>
      <c r="E1233" s="30" t="s">
        <v>5802</v>
      </c>
    </row>
    <row r="1234" spans="1:5" x14ac:dyDescent="0.2">
      <c r="A1234" s="5" t="s">
        <v>3863</v>
      </c>
      <c r="B1234" s="39" t="s">
        <v>1242</v>
      </c>
      <c r="C1234" s="70">
        <v>350</v>
      </c>
      <c r="E1234" s="30" t="s">
        <v>5802</v>
      </c>
    </row>
    <row r="1235" spans="1:5" x14ac:dyDescent="0.2">
      <c r="A1235" s="5" t="s">
        <v>3864</v>
      </c>
      <c r="B1235" s="39" t="s">
        <v>1243</v>
      </c>
      <c r="C1235" s="70">
        <v>400</v>
      </c>
      <c r="E1235" s="30" t="s">
        <v>5802</v>
      </c>
    </row>
    <row r="1236" spans="1:5" x14ac:dyDescent="0.2">
      <c r="A1236" s="5" t="s">
        <v>3865</v>
      </c>
      <c r="B1236" s="39" t="s">
        <v>1244</v>
      </c>
      <c r="C1236" s="70">
        <v>450</v>
      </c>
      <c r="E1236" s="30" t="s">
        <v>5802</v>
      </c>
    </row>
    <row r="1237" spans="1:5" x14ac:dyDescent="0.2">
      <c r="A1237" s="5" t="s">
        <v>3866</v>
      </c>
      <c r="B1237" s="39" t="s">
        <v>1245</v>
      </c>
      <c r="C1237" s="70">
        <v>350</v>
      </c>
      <c r="E1237" s="30" t="s">
        <v>5802</v>
      </c>
    </row>
    <row r="1238" spans="1:5" x14ac:dyDescent="0.2">
      <c r="A1238" s="5" t="s">
        <v>3867</v>
      </c>
      <c r="B1238" s="39" t="s">
        <v>1246</v>
      </c>
      <c r="C1238" s="70">
        <v>440</v>
      </c>
      <c r="E1238" s="30" t="s">
        <v>5802</v>
      </c>
    </row>
    <row r="1239" spans="1:5" x14ac:dyDescent="0.2">
      <c r="A1239" s="5" t="s">
        <v>3868</v>
      </c>
      <c r="B1239" s="39" t="s">
        <v>1247</v>
      </c>
      <c r="C1239" s="70">
        <v>500</v>
      </c>
      <c r="E1239" s="30" t="s">
        <v>5802</v>
      </c>
    </row>
    <row r="1240" spans="1:5" x14ac:dyDescent="0.2">
      <c r="A1240" s="5" t="s">
        <v>3869</v>
      </c>
      <c r="B1240" s="39" t="s">
        <v>1248</v>
      </c>
      <c r="C1240" s="70">
        <v>470</v>
      </c>
      <c r="E1240" s="30" t="s">
        <v>5802</v>
      </c>
    </row>
    <row r="1241" spans="1:5" x14ac:dyDescent="0.2">
      <c r="A1241" s="5" t="s">
        <v>3870</v>
      </c>
      <c r="B1241" s="39" t="s">
        <v>1249</v>
      </c>
      <c r="C1241" s="70">
        <v>540</v>
      </c>
      <c r="E1241" s="30" t="s">
        <v>5802</v>
      </c>
    </row>
    <row r="1242" spans="1:5" x14ac:dyDescent="0.2">
      <c r="A1242" s="5" t="s">
        <v>3871</v>
      </c>
      <c r="B1242" s="39" t="s">
        <v>1250</v>
      </c>
      <c r="C1242" s="70">
        <v>500</v>
      </c>
      <c r="E1242" s="30" t="s">
        <v>5802</v>
      </c>
    </row>
    <row r="1243" spans="1:5" x14ac:dyDescent="0.2">
      <c r="A1243" s="5" t="s">
        <v>3872</v>
      </c>
      <c r="B1243" s="39" t="s">
        <v>1251</v>
      </c>
      <c r="C1243" s="70">
        <v>550</v>
      </c>
      <c r="E1243" s="30" t="s">
        <v>5802</v>
      </c>
    </row>
    <row r="1244" spans="1:5" x14ac:dyDescent="0.2">
      <c r="A1244" s="5" t="s">
        <v>3873</v>
      </c>
      <c r="B1244" s="39" t="s">
        <v>1252</v>
      </c>
      <c r="C1244" s="70">
        <v>800</v>
      </c>
      <c r="E1244" s="30" t="s">
        <v>5802</v>
      </c>
    </row>
    <row r="1245" spans="1:5" x14ac:dyDescent="0.2">
      <c r="A1245" s="5" t="s">
        <v>3874</v>
      </c>
      <c r="B1245" s="39" t="s">
        <v>1253</v>
      </c>
      <c r="C1245" s="70">
        <v>500</v>
      </c>
      <c r="E1245" s="30" t="s">
        <v>5802</v>
      </c>
    </row>
    <row r="1246" spans="1:5" x14ac:dyDescent="0.2">
      <c r="A1246" s="5" t="s">
        <v>3875</v>
      </c>
      <c r="B1246" s="39" t="s">
        <v>1254</v>
      </c>
      <c r="C1246" s="70">
        <v>300</v>
      </c>
      <c r="E1246" s="30" t="s">
        <v>5802</v>
      </c>
    </row>
    <row r="1247" spans="1:5" x14ac:dyDescent="0.2">
      <c r="A1247" s="5" t="s">
        <v>3876</v>
      </c>
      <c r="B1247" s="39" t="s">
        <v>1255</v>
      </c>
      <c r="C1247" s="70">
        <v>350</v>
      </c>
      <c r="E1247" s="30" t="s">
        <v>5802</v>
      </c>
    </row>
    <row r="1248" spans="1:5" x14ac:dyDescent="0.2">
      <c r="A1248" s="5" t="s">
        <v>3877</v>
      </c>
      <c r="B1248" s="39" t="s">
        <v>1256</v>
      </c>
      <c r="C1248" s="70">
        <v>420</v>
      </c>
      <c r="E1248" s="30" t="s">
        <v>5802</v>
      </c>
    </row>
    <row r="1249" spans="1:5" x14ac:dyDescent="0.2">
      <c r="A1249" s="5" t="s">
        <v>3878</v>
      </c>
      <c r="B1249" s="39" t="s">
        <v>1257</v>
      </c>
      <c r="C1249" s="70">
        <v>350</v>
      </c>
      <c r="E1249" s="30" t="s">
        <v>5802</v>
      </c>
    </row>
    <row r="1250" spans="1:5" x14ac:dyDescent="0.2">
      <c r="A1250" s="5" t="s">
        <v>3879</v>
      </c>
      <c r="B1250" s="39" t="s">
        <v>1258</v>
      </c>
      <c r="C1250" s="70">
        <v>400</v>
      </c>
      <c r="E1250" s="30" t="s">
        <v>5802</v>
      </c>
    </row>
    <row r="1251" spans="1:5" x14ac:dyDescent="0.2">
      <c r="A1251" s="5" t="s">
        <v>3880</v>
      </c>
      <c r="B1251" s="39" t="s">
        <v>1259</v>
      </c>
      <c r="C1251" s="70">
        <v>250</v>
      </c>
      <c r="E1251" s="30" t="s">
        <v>5802</v>
      </c>
    </row>
    <row r="1252" spans="1:5" x14ac:dyDescent="0.2">
      <c r="A1252" s="5" t="s">
        <v>3881</v>
      </c>
      <c r="B1252" s="39" t="s">
        <v>1260</v>
      </c>
      <c r="C1252" s="70">
        <v>300</v>
      </c>
      <c r="E1252" s="30" t="s">
        <v>5802</v>
      </c>
    </row>
    <row r="1253" spans="1:5" x14ac:dyDescent="0.2">
      <c r="A1253" s="5" t="s">
        <v>3882</v>
      </c>
      <c r="B1253" s="36" t="s">
        <v>1261</v>
      </c>
      <c r="C1253" s="70">
        <v>300</v>
      </c>
      <c r="E1253" s="30" t="s">
        <v>5802</v>
      </c>
    </row>
    <row r="1254" spans="1:5" x14ac:dyDescent="0.2">
      <c r="A1254" s="5" t="s">
        <v>3883</v>
      </c>
      <c r="B1254" s="39" t="s">
        <v>1262</v>
      </c>
      <c r="C1254" s="70">
        <v>350</v>
      </c>
      <c r="E1254" s="30" t="s">
        <v>5802</v>
      </c>
    </row>
    <row r="1255" spans="1:5" x14ac:dyDescent="0.2">
      <c r="A1255" s="5" t="s">
        <v>3884</v>
      </c>
      <c r="B1255" s="39" t="s">
        <v>1263</v>
      </c>
      <c r="C1255" s="70">
        <v>220</v>
      </c>
      <c r="E1255" s="30" t="s">
        <v>5802</v>
      </c>
    </row>
    <row r="1256" spans="1:5" x14ac:dyDescent="0.2">
      <c r="A1256" s="5" t="s">
        <v>3885</v>
      </c>
      <c r="B1256" s="39" t="s">
        <v>1264</v>
      </c>
      <c r="C1256" s="70">
        <v>240</v>
      </c>
      <c r="E1256" s="30" t="s">
        <v>5802</v>
      </c>
    </row>
    <row r="1257" spans="1:5" x14ac:dyDescent="0.2">
      <c r="A1257" s="5" t="s">
        <v>3886</v>
      </c>
      <c r="B1257" s="39" t="s">
        <v>1265</v>
      </c>
      <c r="C1257" s="70">
        <v>500</v>
      </c>
      <c r="E1257" s="30" t="s">
        <v>5802</v>
      </c>
    </row>
    <row r="1258" spans="1:5" x14ac:dyDescent="0.2">
      <c r="A1258" s="5" t="s">
        <v>3887</v>
      </c>
      <c r="B1258" s="39" t="s">
        <v>1266</v>
      </c>
      <c r="C1258" s="70">
        <v>500</v>
      </c>
      <c r="E1258" s="30" t="s">
        <v>5802</v>
      </c>
    </row>
    <row r="1259" spans="1:5" x14ac:dyDescent="0.2">
      <c r="A1259" s="5" t="s">
        <v>3888</v>
      </c>
      <c r="B1259" s="39" t="s">
        <v>1267</v>
      </c>
      <c r="C1259" s="70">
        <v>550</v>
      </c>
      <c r="E1259" s="30" t="s">
        <v>5802</v>
      </c>
    </row>
    <row r="1260" spans="1:5" x14ac:dyDescent="0.2">
      <c r="A1260" s="5" t="s">
        <v>3889</v>
      </c>
      <c r="B1260" s="39" t="s">
        <v>1268</v>
      </c>
      <c r="C1260" s="70">
        <v>450</v>
      </c>
      <c r="E1260" s="30" t="s">
        <v>5802</v>
      </c>
    </row>
    <row r="1261" spans="1:5" x14ac:dyDescent="0.2">
      <c r="A1261" s="5" t="s">
        <v>3890</v>
      </c>
      <c r="B1261" s="39" t="s">
        <v>1269</v>
      </c>
      <c r="C1261" s="70">
        <v>450</v>
      </c>
      <c r="E1261" s="30" t="s">
        <v>5802</v>
      </c>
    </row>
    <row r="1262" spans="1:5" x14ac:dyDescent="0.2">
      <c r="A1262" s="5" t="s">
        <v>3891</v>
      </c>
      <c r="B1262" s="39" t="s">
        <v>1270</v>
      </c>
      <c r="C1262" s="70">
        <v>500</v>
      </c>
      <c r="E1262" s="30" t="s">
        <v>5802</v>
      </c>
    </row>
    <row r="1263" spans="1:5" x14ac:dyDescent="0.2">
      <c r="A1263" s="5" t="s">
        <v>3892</v>
      </c>
      <c r="B1263" s="39" t="s">
        <v>1271</v>
      </c>
      <c r="C1263" s="70">
        <v>450</v>
      </c>
      <c r="E1263" s="30" t="s">
        <v>5802</v>
      </c>
    </row>
    <row r="1264" spans="1:5" x14ac:dyDescent="0.2">
      <c r="A1264" s="5" t="s">
        <v>3893</v>
      </c>
      <c r="B1264" s="39" t="s">
        <v>1272</v>
      </c>
      <c r="C1264" s="70">
        <v>350</v>
      </c>
      <c r="E1264" s="30" t="s">
        <v>5802</v>
      </c>
    </row>
    <row r="1265" spans="1:5" x14ac:dyDescent="0.2">
      <c r="A1265" s="5" t="s">
        <v>3894</v>
      </c>
      <c r="B1265" s="39" t="s">
        <v>1273</v>
      </c>
      <c r="C1265" s="70">
        <v>400</v>
      </c>
      <c r="E1265" s="30" t="s">
        <v>5802</v>
      </c>
    </row>
    <row r="1266" spans="1:5" x14ac:dyDescent="0.2">
      <c r="A1266" s="5" t="s">
        <v>3895</v>
      </c>
      <c r="B1266" s="39" t="s">
        <v>1274</v>
      </c>
      <c r="C1266" s="70">
        <v>450</v>
      </c>
      <c r="E1266" s="30" t="s">
        <v>5802</v>
      </c>
    </row>
    <row r="1267" spans="1:5" x14ac:dyDescent="0.2">
      <c r="A1267" s="5" t="s">
        <v>3896</v>
      </c>
      <c r="B1267" s="39" t="s">
        <v>1275</v>
      </c>
      <c r="C1267" s="70">
        <v>550</v>
      </c>
      <c r="E1267" s="30" t="s">
        <v>5802</v>
      </c>
    </row>
    <row r="1268" spans="1:5" x14ac:dyDescent="0.2">
      <c r="A1268" s="5" t="s">
        <v>3897</v>
      </c>
      <c r="B1268" s="39" t="s">
        <v>1276</v>
      </c>
      <c r="C1268" s="70">
        <v>240</v>
      </c>
      <c r="E1268" s="30" t="s">
        <v>5802</v>
      </c>
    </row>
    <row r="1269" spans="1:5" x14ac:dyDescent="0.2">
      <c r="A1269" s="5" t="s">
        <v>3898</v>
      </c>
      <c r="B1269" s="39" t="s">
        <v>1277</v>
      </c>
      <c r="C1269" s="70">
        <v>300</v>
      </c>
      <c r="E1269" s="30" t="s">
        <v>5802</v>
      </c>
    </row>
    <row r="1270" spans="1:5" x14ac:dyDescent="0.2">
      <c r="A1270" s="5" t="s">
        <v>3899</v>
      </c>
      <c r="B1270" s="39" t="s">
        <v>1278</v>
      </c>
      <c r="C1270" s="70">
        <v>360</v>
      </c>
      <c r="E1270" s="30" t="s">
        <v>5802</v>
      </c>
    </row>
    <row r="1271" spans="1:5" x14ac:dyDescent="0.2">
      <c r="A1271" s="5" t="s">
        <v>3900</v>
      </c>
      <c r="B1271" s="39" t="s">
        <v>1279</v>
      </c>
      <c r="C1271" s="70">
        <v>420</v>
      </c>
      <c r="E1271" s="30" t="s">
        <v>5802</v>
      </c>
    </row>
    <row r="1272" spans="1:5" x14ac:dyDescent="0.2">
      <c r="A1272" s="5" t="s">
        <v>3901</v>
      </c>
      <c r="B1272" s="39" t="s">
        <v>1280</v>
      </c>
      <c r="C1272" s="70">
        <v>480</v>
      </c>
      <c r="E1272" s="30" t="s">
        <v>5802</v>
      </c>
    </row>
    <row r="1273" spans="1:5" x14ac:dyDescent="0.2">
      <c r="A1273" s="5" t="s">
        <v>3902</v>
      </c>
      <c r="B1273" s="39" t="s">
        <v>1281</v>
      </c>
      <c r="C1273" s="70">
        <v>180</v>
      </c>
      <c r="E1273" s="30" t="s">
        <v>5802</v>
      </c>
    </row>
    <row r="1274" spans="1:5" x14ac:dyDescent="0.2">
      <c r="A1274" s="5" t="s">
        <v>3903</v>
      </c>
      <c r="B1274" s="39" t="s">
        <v>1282</v>
      </c>
      <c r="C1274" s="70">
        <v>240</v>
      </c>
      <c r="E1274" s="30" t="s">
        <v>5802</v>
      </c>
    </row>
    <row r="1275" spans="1:5" x14ac:dyDescent="0.2">
      <c r="A1275" s="5" t="s">
        <v>3904</v>
      </c>
      <c r="B1275" s="39" t="s">
        <v>1283</v>
      </c>
      <c r="C1275" s="70">
        <v>300</v>
      </c>
      <c r="E1275" s="30" t="s">
        <v>5802</v>
      </c>
    </row>
    <row r="1276" spans="1:5" x14ac:dyDescent="0.2">
      <c r="A1276" s="5" t="s">
        <v>3905</v>
      </c>
      <c r="B1276" s="39" t="s">
        <v>1284</v>
      </c>
      <c r="C1276" s="70">
        <v>360</v>
      </c>
      <c r="E1276" s="30" t="s">
        <v>5802</v>
      </c>
    </row>
    <row r="1277" spans="1:5" x14ac:dyDescent="0.2">
      <c r="A1277" s="5" t="s">
        <v>3906</v>
      </c>
      <c r="B1277" s="39" t="s">
        <v>1285</v>
      </c>
      <c r="C1277" s="70">
        <v>350</v>
      </c>
      <c r="E1277" s="30" t="s">
        <v>5802</v>
      </c>
    </row>
    <row r="1278" spans="1:5" x14ac:dyDescent="0.2">
      <c r="A1278" s="5" t="s">
        <v>3907</v>
      </c>
      <c r="B1278" s="39" t="s">
        <v>1286</v>
      </c>
      <c r="C1278" s="70">
        <v>300</v>
      </c>
      <c r="E1278" s="30" t="s">
        <v>5802</v>
      </c>
    </row>
    <row r="1279" spans="1:5" x14ac:dyDescent="0.2">
      <c r="A1279" s="5" t="s">
        <v>3908</v>
      </c>
      <c r="B1279" s="39" t="s">
        <v>1287</v>
      </c>
      <c r="C1279" s="70">
        <v>240</v>
      </c>
      <c r="E1279" s="30" t="s">
        <v>5802</v>
      </c>
    </row>
    <row r="1280" spans="1:5" x14ac:dyDescent="0.2">
      <c r="A1280" s="5" t="s">
        <v>3909</v>
      </c>
      <c r="B1280" s="39" t="s">
        <v>1288</v>
      </c>
      <c r="C1280" s="70">
        <v>300</v>
      </c>
      <c r="E1280" s="30" t="s">
        <v>5802</v>
      </c>
    </row>
    <row r="1281" spans="1:5" x14ac:dyDescent="0.2">
      <c r="A1281" s="5" t="s">
        <v>3910</v>
      </c>
      <c r="B1281" s="39" t="s">
        <v>1289</v>
      </c>
      <c r="C1281" s="70">
        <v>220</v>
      </c>
      <c r="E1281" s="30" t="s">
        <v>5802</v>
      </c>
    </row>
    <row r="1282" spans="1:5" x14ac:dyDescent="0.2">
      <c r="A1282" s="5" t="s">
        <v>3911</v>
      </c>
      <c r="B1282" s="36" t="s">
        <v>1290</v>
      </c>
      <c r="C1282" s="70">
        <v>600</v>
      </c>
      <c r="E1282" s="30" t="s">
        <v>5802</v>
      </c>
    </row>
    <row r="1283" spans="1:5" x14ac:dyDescent="0.2">
      <c r="A1283" s="5" t="s">
        <v>3912</v>
      </c>
      <c r="B1283" s="39" t="s">
        <v>1291</v>
      </c>
      <c r="C1283" s="70">
        <v>600</v>
      </c>
      <c r="E1283" s="30" t="s">
        <v>5802</v>
      </c>
    </row>
    <row r="1284" spans="1:5" x14ac:dyDescent="0.2">
      <c r="A1284" s="5" t="s">
        <v>3913</v>
      </c>
      <c r="B1284" s="39" t="s">
        <v>1292</v>
      </c>
      <c r="C1284" s="70">
        <v>500</v>
      </c>
      <c r="E1284" s="30" t="s">
        <v>5802</v>
      </c>
    </row>
    <row r="1285" spans="1:5" x14ac:dyDescent="0.2">
      <c r="A1285" s="5" t="s">
        <v>3914</v>
      </c>
      <c r="B1285" s="39" t="s">
        <v>1293</v>
      </c>
      <c r="C1285" s="70">
        <v>640</v>
      </c>
      <c r="E1285" s="30" t="s">
        <v>5802</v>
      </c>
    </row>
    <row r="1286" spans="1:5" x14ac:dyDescent="0.2">
      <c r="A1286" s="3" t="s">
        <v>18</v>
      </c>
      <c r="B1286" s="34"/>
      <c r="C1286" s="68"/>
      <c r="E1286" s="30" t="s">
        <v>5802</v>
      </c>
    </row>
    <row r="1287" spans="1:5" x14ac:dyDescent="0.2">
      <c r="A1287" s="5" t="s">
        <v>3915</v>
      </c>
      <c r="B1287" s="39" t="s">
        <v>1294</v>
      </c>
      <c r="C1287" s="70">
        <v>360</v>
      </c>
      <c r="E1287" s="30" t="s">
        <v>5802</v>
      </c>
    </row>
    <row r="1288" spans="1:5" ht="25.5" x14ac:dyDescent="0.2">
      <c r="A1288" s="5" t="s">
        <v>3916</v>
      </c>
      <c r="B1288" s="39" t="s">
        <v>1295</v>
      </c>
      <c r="C1288" s="70">
        <v>350</v>
      </c>
      <c r="E1288" s="30" t="s">
        <v>5802</v>
      </c>
    </row>
    <row r="1289" spans="1:5" x14ac:dyDescent="0.2">
      <c r="A1289" s="5" t="s">
        <v>3917</v>
      </c>
      <c r="B1289" s="39" t="s">
        <v>1296</v>
      </c>
      <c r="C1289" s="70">
        <v>360</v>
      </c>
      <c r="E1289" s="30" t="s">
        <v>5802</v>
      </c>
    </row>
    <row r="1290" spans="1:5" x14ac:dyDescent="0.2">
      <c r="A1290" s="5" t="s">
        <v>3918</v>
      </c>
      <c r="B1290" s="39" t="s">
        <v>1297</v>
      </c>
      <c r="C1290" s="70">
        <v>480</v>
      </c>
      <c r="E1290" s="30" t="s">
        <v>5802</v>
      </c>
    </row>
    <row r="1291" spans="1:5" x14ac:dyDescent="0.2">
      <c r="A1291" s="5" t="s">
        <v>3919</v>
      </c>
      <c r="B1291" s="39" t="s">
        <v>1298</v>
      </c>
      <c r="C1291" s="70">
        <v>500</v>
      </c>
      <c r="E1291" s="30" t="s">
        <v>5802</v>
      </c>
    </row>
    <row r="1292" spans="1:5" x14ac:dyDescent="0.2">
      <c r="A1292" s="5" t="s">
        <v>3920</v>
      </c>
      <c r="B1292" s="39" t="s">
        <v>1299</v>
      </c>
      <c r="C1292" s="70">
        <v>600</v>
      </c>
      <c r="E1292" s="30" t="s">
        <v>5802</v>
      </c>
    </row>
    <row r="1293" spans="1:5" x14ac:dyDescent="0.2">
      <c r="A1293" s="5" t="s">
        <v>3921</v>
      </c>
      <c r="B1293" s="39" t="s">
        <v>1300</v>
      </c>
      <c r="C1293" s="70">
        <v>960</v>
      </c>
      <c r="E1293" s="30" t="s">
        <v>5802</v>
      </c>
    </row>
    <row r="1294" spans="1:5" x14ac:dyDescent="0.2">
      <c r="A1294" s="5" t="s">
        <v>3922</v>
      </c>
      <c r="B1294" s="39" t="s">
        <v>1301</v>
      </c>
      <c r="C1294" s="70">
        <v>500</v>
      </c>
      <c r="E1294" s="30" t="s">
        <v>5802</v>
      </c>
    </row>
    <row r="1295" spans="1:5" x14ac:dyDescent="0.2">
      <c r="A1295" s="5" t="s">
        <v>3923</v>
      </c>
      <c r="B1295" s="39" t="s">
        <v>1302</v>
      </c>
      <c r="C1295" s="70">
        <v>600</v>
      </c>
      <c r="E1295" s="30" t="s">
        <v>5802</v>
      </c>
    </row>
    <row r="1296" spans="1:5" x14ac:dyDescent="0.2">
      <c r="A1296" s="5" t="s">
        <v>3924</v>
      </c>
      <c r="B1296" s="39" t="s">
        <v>1303</v>
      </c>
      <c r="C1296" s="70">
        <v>480</v>
      </c>
      <c r="E1296" s="30" t="s">
        <v>5802</v>
      </c>
    </row>
    <row r="1297" spans="1:5" x14ac:dyDescent="0.2">
      <c r="A1297" s="5" t="s">
        <v>3925</v>
      </c>
      <c r="B1297" s="39" t="s">
        <v>1304</v>
      </c>
      <c r="C1297" s="70">
        <v>750</v>
      </c>
      <c r="E1297" s="30" t="s">
        <v>5802</v>
      </c>
    </row>
    <row r="1298" spans="1:5" x14ac:dyDescent="0.2">
      <c r="A1298" s="5" t="s">
        <v>3926</v>
      </c>
      <c r="B1298" s="39" t="s">
        <v>1305</v>
      </c>
      <c r="C1298" s="70">
        <v>600</v>
      </c>
      <c r="E1298" s="30" t="s">
        <v>5802</v>
      </c>
    </row>
    <row r="1299" spans="1:5" x14ac:dyDescent="0.2">
      <c r="A1299" s="5" t="s">
        <v>3927</v>
      </c>
      <c r="B1299" s="39" t="s">
        <v>1306</v>
      </c>
      <c r="C1299" s="70">
        <v>450</v>
      </c>
      <c r="E1299" s="30" t="s">
        <v>5802</v>
      </c>
    </row>
    <row r="1300" spans="1:5" x14ac:dyDescent="0.2">
      <c r="A1300" s="5" t="s">
        <v>3928</v>
      </c>
      <c r="B1300" s="39" t="s">
        <v>1307</v>
      </c>
      <c r="C1300" s="70">
        <v>500</v>
      </c>
      <c r="E1300" s="30" t="s">
        <v>5802</v>
      </c>
    </row>
    <row r="1301" spans="1:5" x14ac:dyDescent="0.2">
      <c r="A1301" s="5" t="s">
        <v>3929</v>
      </c>
      <c r="B1301" s="39" t="s">
        <v>1308</v>
      </c>
      <c r="C1301" s="70">
        <v>850</v>
      </c>
      <c r="E1301" s="30" t="s">
        <v>5802</v>
      </c>
    </row>
    <row r="1302" spans="1:5" x14ac:dyDescent="0.2">
      <c r="A1302" s="5" t="s">
        <v>3930</v>
      </c>
      <c r="B1302" s="39" t="s">
        <v>1309</v>
      </c>
      <c r="C1302" s="70">
        <v>2500</v>
      </c>
      <c r="E1302" s="30" t="s">
        <v>5802</v>
      </c>
    </row>
    <row r="1303" spans="1:5" x14ac:dyDescent="0.2">
      <c r="A1303" s="5" t="s">
        <v>3931</v>
      </c>
      <c r="B1303" s="39" t="s">
        <v>1310</v>
      </c>
      <c r="C1303" s="70">
        <v>600</v>
      </c>
      <c r="E1303" s="30" t="s">
        <v>5802</v>
      </c>
    </row>
    <row r="1304" spans="1:5" x14ac:dyDescent="0.2">
      <c r="A1304" s="5" t="s">
        <v>3932</v>
      </c>
      <c r="B1304" s="39" t="s">
        <v>1311</v>
      </c>
      <c r="C1304" s="70">
        <v>550</v>
      </c>
      <c r="E1304" s="30" t="s">
        <v>5802</v>
      </c>
    </row>
    <row r="1305" spans="1:5" x14ac:dyDescent="0.2">
      <c r="A1305" s="5" t="s">
        <v>3933</v>
      </c>
      <c r="B1305" s="39" t="s">
        <v>1312</v>
      </c>
      <c r="C1305" s="70">
        <v>360</v>
      </c>
      <c r="E1305" s="30" t="s">
        <v>5802</v>
      </c>
    </row>
    <row r="1306" spans="1:5" x14ac:dyDescent="0.2">
      <c r="A1306" s="5" t="s">
        <v>3934</v>
      </c>
      <c r="B1306" s="39" t="s">
        <v>1313</v>
      </c>
      <c r="C1306" s="70">
        <v>650</v>
      </c>
      <c r="E1306" s="30" t="s">
        <v>5802</v>
      </c>
    </row>
    <row r="1307" spans="1:5" x14ac:dyDescent="0.2">
      <c r="A1307" s="5" t="s">
        <v>3935</v>
      </c>
      <c r="B1307" s="39" t="s">
        <v>1314</v>
      </c>
      <c r="C1307" s="70">
        <v>400</v>
      </c>
      <c r="E1307" s="30" t="s">
        <v>5802</v>
      </c>
    </row>
    <row r="1308" spans="1:5" x14ac:dyDescent="0.2">
      <c r="A1308" s="5" t="s">
        <v>3936</v>
      </c>
      <c r="B1308" s="39" t="s">
        <v>1315</v>
      </c>
      <c r="C1308" s="70">
        <v>400</v>
      </c>
      <c r="E1308" s="30" t="s">
        <v>5802</v>
      </c>
    </row>
    <row r="1309" spans="1:5" x14ac:dyDescent="0.2">
      <c r="A1309" s="5" t="s">
        <v>3937</v>
      </c>
      <c r="B1309" s="39" t="s">
        <v>1316</v>
      </c>
      <c r="C1309" s="70">
        <v>850</v>
      </c>
      <c r="E1309" s="30" t="s">
        <v>5802</v>
      </c>
    </row>
    <row r="1310" spans="1:5" x14ac:dyDescent="0.2">
      <c r="A1310" s="6" t="s">
        <v>3938</v>
      </c>
      <c r="B1310" s="36" t="s">
        <v>1317</v>
      </c>
      <c r="C1310" s="70">
        <v>1000</v>
      </c>
      <c r="E1310" s="30" t="s">
        <v>5802</v>
      </c>
    </row>
    <row r="1311" spans="1:5" x14ac:dyDescent="0.2">
      <c r="A1311" s="5" t="s">
        <v>3939</v>
      </c>
      <c r="B1311" s="36" t="s">
        <v>1318</v>
      </c>
      <c r="C1311" s="70">
        <v>330</v>
      </c>
      <c r="E1311" s="30" t="s">
        <v>5802</v>
      </c>
    </row>
    <row r="1312" spans="1:5" x14ac:dyDescent="0.2">
      <c r="A1312" s="3" t="s">
        <v>19</v>
      </c>
      <c r="B1312" s="34"/>
      <c r="C1312" s="68"/>
      <c r="E1312" s="30" t="s">
        <v>5802</v>
      </c>
    </row>
    <row r="1313" spans="1:5" x14ac:dyDescent="0.2">
      <c r="A1313" s="4" t="s">
        <v>3940</v>
      </c>
      <c r="B1313" s="44" t="s">
        <v>1319</v>
      </c>
      <c r="C1313" s="69">
        <v>440</v>
      </c>
      <c r="E1313" s="30" t="s">
        <v>5802</v>
      </c>
    </row>
    <row r="1314" spans="1:5" x14ac:dyDescent="0.2">
      <c r="A1314" s="5" t="s">
        <v>3941</v>
      </c>
      <c r="B1314" s="39" t="s">
        <v>1320</v>
      </c>
      <c r="C1314" s="70">
        <v>300</v>
      </c>
      <c r="E1314" s="30" t="s">
        <v>5802</v>
      </c>
    </row>
    <row r="1315" spans="1:5" x14ac:dyDescent="0.2">
      <c r="A1315" s="5" t="s">
        <v>3942</v>
      </c>
      <c r="B1315" s="38" t="s">
        <v>1321</v>
      </c>
      <c r="C1315" s="70">
        <v>470</v>
      </c>
      <c r="E1315" s="30" t="s">
        <v>5802</v>
      </c>
    </row>
    <row r="1316" spans="1:5" x14ac:dyDescent="0.2">
      <c r="A1316" s="5" t="s">
        <v>3943</v>
      </c>
      <c r="B1316" s="39" t="s">
        <v>1322</v>
      </c>
      <c r="C1316" s="70">
        <v>380</v>
      </c>
      <c r="E1316" s="30" t="s">
        <v>5802</v>
      </c>
    </row>
    <row r="1317" spans="1:5" x14ac:dyDescent="0.2">
      <c r="A1317" s="5" t="s">
        <v>3944</v>
      </c>
      <c r="B1317" s="36" t="s">
        <v>1323</v>
      </c>
      <c r="C1317" s="70">
        <v>590</v>
      </c>
      <c r="E1317" s="30" t="s">
        <v>5802</v>
      </c>
    </row>
    <row r="1318" spans="1:5" x14ac:dyDescent="0.2">
      <c r="A1318" s="5" t="s">
        <v>3945</v>
      </c>
      <c r="B1318" s="36" t="s">
        <v>1324</v>
      </c>
      <c r="C1318" s="70">
        <v>400</v>
      </c>
      <c r="E1318" s="30" t="s">
        <v>5802</v>
      </c>
    </row>
    <row r="1319" spans="1:5" x14ac:dyDescent="0.2">
      <c r="A1319" s="5" t="s">
        <v>3946</v>
      </c>
      <c r="B1319" s="36" t="s">
        <v>1325</v>
      </c>
      <c r="C1319" s="70">
        <v>540</v>
      </c>
      <c r="E1319" s="30" t="s">
        <v>5802</v>
      </c>
    </row>
    <row r="1320" spans="1:5" x14ac:dyDescent="0.2">
      <c r="A1320" s="5" t="s">
        <v>3947</v>
      </c>
      <c r="B1320" s="39" t="s">
        <v>1326</v>
      </c>
      <c r="C1320" s="70">
        <v>470</v>
      </c>
      <c r="E1320" s="30" t="s">
        <v>5802</v>
      </c>
    </row>
    <row r="1321" spans="1:5" x14ac:dyDescent="0.2">
      <c r="A1321" s="5" t="s">
        <v>3948</v>
      </c>
      <c r="B1321" s="39" t="s">
        <v>1327</v>
      </c>
      <c r="C1321" s="70">
        <v>350</v>
      </c>
      <c r="E1321" s="30" t="s">
        <v>5802</v>
      </c>
    </row>
    <row r="1322" spans="1:5" x14ac:dyDescent="0.2">
      <c r="A1322" s="5" t="s">
        <v>3949</v>
      </c>
      <c r="B1322" s="39" t="s">
        <v>1328</v>
      </c>
      <c r="C1322" s="70">
        <v>470</v>
      </c>
      <c r="E1322" s="30" t="s">
        <v>5802</v>
      </c>
    </row>
    <row r="1323" spans="1:5" x14ac:dyDescent="0.2">
      <c r="A1323" s="5" t="s">
        <v>3950</v>
      </c>
      <c r="B1323" s="39" t="s">
        <v>1329</v>
      </c>
      <c r="C1323" s="70">
        <v>500</v>
      </c>
      <c r="E1323" s="30" t="s">
        <v>5802</v>
      </c>
    </row>
    <row r="1324" spans="1:5" x14ac:dyDescent="0.2">
      <c r="A1324" s="5" t="s">
        <v>3951</v>
      </c>
      <c r="B1324" s="39" t="s">
        <v>1330</v>
      </c>
      <c r="C1324" s="70">
        <v>460</v>
      </c>
      <c r="E1324" s="30" t="s">
        <v>5802</v>
      </c>
    </row>
    <row r="1325" spans="1:5" x14ac:dyDescent="0.2">
      <c r="A1325" s="5" t="s">
        <v>3952</v>
      </c>
      <c r="B1325" s="39" t="s">
        <v>1331</v>
      </c>
      <c r="C1325" s="70">
        <v>470</v>
      </c>
      <c r="E1325" s="30" t="s">
        <v>5802</v>
      </c>
    </row>
    <row r="1326" spans="1:5" x14ac:dyDescent="0.2">
      <c r="A1326" s="5" t="s">
        <v>3953</v>
      </c>
      <c r="B1326" s="36" t="s">
        <v>1332</v>
      </c>
      <c r="C1326" s="70">
        <v>300</v>
      </c>
      <c r="E1326" s="30" t="s">
        <v>5802</v>
      </c>
    </row>
    <row r="1327" spans="1:5" x14ac:dyDescent="0.2">
      <c r="A1327" s="5" t="s">
        <v>3954</v>
      </c>
      <c r="B1327" s="39" t="s">
        <v>1333</v>
      </c>
      <c r="C1327" s="70">
        <v>300</v>
      </c>
      <c r="E1327" s="30" t="s">
        <v>5802</v>
      </c>
    </row>
    <row r="1328" spans="1:5" x14ac:dyDescent="0.2">
      <c r="A1328" s="5" t="s">
        <v>3955</v>
      </c>
      <c r="B1328" s="39" t="s">
        <v>1334</v>
      </c>
      <c r="C1328" s="70">
        <v>300</v>
      </c>
      <c r="E1328" s="30" t="s">
        <v>5802</v>
      </c>
    </row>
    <row r="1329" spans="1:5" x14ac:dyDescent="0.2">
      <c r="A1329" s="3" t="s">
        <v>20</v>
      </c>
      <c r="B1329" s="34"/>
      <c r="C1329" s="68"/>
      <c r="E1329" s="30" t="s">
        <v>5802</v>
      </c>
    </row>
    <row r="1330" spans="1:5" x14ac:dyDescent="0.2">
      <c r="A1330" s="14" t="s">
        <v>3956</v>
      </c>
      <c r="B1330" s="37" t="s">
        <v>1335</v>
      </c>
      <c r="C1330" s="71">
        <v>850</v>
      </c>
      <c r="E1330" s="30" t="s">
        <v>5802</v>
      </c>
    </row>
    <row r="1331" spans="1:5" x14ac:dyDescent="0.2">
      <c r="A1331" s="9" t="s">
        <v>3957</v>
      </c>
      <c r="B1331" s="38" t="s">
        <v>1336</v>
      </c>
      <c r="C1331" s="71">
        <v>320</v>
      </c>
      <c r="E1331" s="30" t="s">
        <v>5802</v>
      </c>
    </row>
    <row r="1332" spans="1:5" x14ac:dyDescent="0.2">
      <c r="A1332" s="9" t="s">
        <v>3958</v>
      </c>
      <c r="B1332" s="38" t="s">
        <v>1337</v>
      </c>
      <c r="C1332" s="71">
        <v>320</v>
      </c>
      <c r="E1332" s="30" t="s">
        <v>5802</v>
      </c>
    </row>
    <row r="1333" spans="1:5" x14ac:dyDescent="0.2">
      <c r="A1333" s="9" t="s">
        <v>3959</v>
      </c>
      <c r="B1333" s="38" t="s">
        <v>1338</v>
      </c>
      <c r="C1333" s="71">
        <v>400</v>
      </c>
      <c r="E1333" s="30" t="s">
        <v>5802</v>
      </c>
    </row>
    <row r="1334" spans="1:5" x14ac:dyDescent="0.2">
      <c r="A1334" s="9" t="s">
        <v>3960</v>
      </c>
      <c r="B1334" s="38" t="s">
        <v>1339</v>
      </c>
      <c r="C1334" s="71">
        <v>320</v>
      </c>
      <c r="E1334" s="30" t="s">
        <v>5802</v>
      </c>
    </row>
    <row r="1335" spans="1:5" x14ac:dyDescent="0.2">
      <c r="A1335" s="5" t="s">
        <v>3961</v>
      </c>
      <c r="B1335" s="39" t="s">
        <v>1340</v>
      </c>
      <c r="C1335" s="70">
        <v>660</v>
      </c>
      <c r="E1335" s="30" t="s">
        <v>5802</v>
      </c>
    </row>
    <row r="1336" spans="1:5" x14ac:dyDescent="0.2">
      <c r="A1336" s="5" t="s">
        <v>3962</v>
      </c>
      <c r="B1336" s="39" t="s">
        <v>1341</v>
      </c>
      <c r="C1336" s="70">
        <v>540</v>
      </c>
      <c r="E1336" s="30" t="s">
        <v>5802</v>
      </c>
    </row>
    <row r="1337" spans="1:5" x14ac:dyDescent="0.2">
      <c r="A1337" s="5" t="s">
        <v>3963</v>
      </c>
      <c r="B1337" s="39" t="s">
        <v>1342</v>
      </c>
      <c r="C1337" s="70">
        <v>660</v>
      </c>
      <c r="E1337" s="30" t="s">
        <v>5802</v>
      </c>
    </row>
    <row r="1338" spans="1:5" x14ac:dyDescent="0.2">
      <c r="A1338" s="5" t="s">
        <v>3964</v>
      </c>
      <c r="B1338" s="39" t="s">
        <v>1343</v>
      </c>
      <c r="C1338" s="70">
        <v>410</v>
      </c>
      <c r="E1338" s="30" t="s">
        <v>5802</v>
      </c>
    </row>
    <row r="1339" spans="1:5" x14ac:dyDescent="0.2">
      <c r="A1339" s="5" t="s">
        <v>3965</v>
      </c>
      <c r="B1339" s="39" t="s">
        <v>1344</v>
      </c>
      <c r="C1339" s="70">
        <v>450</v>
      </c>
      <c r="E1339" s="30" t="s">
        <v>5802</v>
      </c>
    </row>
    <row r="1340" spans="1:5" x14ac:dyDescent="0.2">
      <c r="A1340" s="5" t="s">
        <v>3966</v>
      </c>
      <c r="B1340" s="39" t="s">
        <v>1345</v>
      </c>
      <c r="C1340" s="70">
        <v>480</v>
      </c>
      <c r="E1340" s="30" t="s">
        <v>5802</v>
      </c>
    </row>
    <row r="1341" spans="1:5" x14ac:dyDescent="0.2">
      <c r="A1341" s="9" t="s">
        <v>5856</v>
      </c>
      <c r="B1341" s="38" t="s">
        <v>5857</v>
      </c>
      <c r="C1341" s="71">
        <v>660</v>
      </c>
      <c r="E1341" s="30" t="s">
        <v>5802</v>
      </c>
    </row>
    <row r="1342" spans="1:5" x14ac:dyDescent="0.2">
      <c r="A1342" s="5" t="s">
        <v>3967</v>
      </c>
      <c r="B1342" s="39" t="s">
        <v>1346</v>
      </c>
      <c r="C1342" s="70">
        <v>1200</v>
      </c>
      <c r="E1342" s="30" t="s">
        <v>5802</v>
      </c>
    </row>
    <row r="1343" spans="1:5" x14ac:dyDescent="0.2">
      <c r="A1343" s="5" t="s">
        <v>3968</v>
      </c>
      <c r="B1343" s="39" t="s">
        <v>1347</v>
      </c>
      <c r="C1343" s="70">
        <v>350</v>
      </c>
      <c r="E1343" s="30" t="s">
        <v>5802</v>
      </c>
    </row>
    <row r="1344" spans="1:5" x14ac:dyDescent="0.2">
      <c r="A1344" s="5" t="s">
        <v>3969</v>
      </c>
      <c r="B1344" s="39" t="s">
        <v>1348</v>
      </c>
      <c r="C1344" s="70">
        <v>1500</v>
      </c>
      <c r="E1344" s="30" t="s">
        <v>5802</v>
      </c>
    </row>
    <row r="1345" spans="1:5" x14ac:dyDescent="0.2">
      <c r="A1345" s="5" t="s">
        <v>3970</v>
      </c>
      <c r="B1345" s="36" t="s">
        <v>1349</v>
      </c>
      <c r="C1345" s="70">
        <v>2000</v>
      </c>
      <c r="E1345" s="30" t="s">
        <v>5802</v>
      </c>
    </row>
    <row r="1346" spans="1:5" x14ac:dyDescent="0.2">
      <c r="A1346" s="5" t="s">
        <v>3971</v>
      </c>
      <c r="B1346" s="39" t="s">
        <v>1350</v>
      </c>
      <c r="C1346" s="70">
        <v>1500</v>
      </c>
      <c r="E1346" s="30" t="s">
        <v>5802</v>
      </c>
    </row>
    <row r="1347" spans="1:5" x14ac:dyDescent="0.2">
      <c r="A1347" s="5" t="s">
        <v>3972</v>
      </c>
      <c r="B1347" s="39" t="s">
        <v>1351</v>
      </c>
      <c r="C1347" s="70">
        <v>1500</v>
      </c>
      <c r="E1347" s="30" t="s">
        <v>5802</v>
      </c>
    </row>
    <row r="1348" spans="1:5" ht="25.5" x14ac:dyDescent="0.2">
      <c r="A1348" s="5" t="s">
        <v>3973</v>
      </c>
      <c r="B1348" s="36" t="s">
        <v>1352</v>
      </c>
      <c r="C1348" s="70">
        <v>2000</v>
      </c>
      <c r="E1348" s="30" t="s">
        <v>5802</v>
      </c>
    </row>
    <row r="1349" spans="1:5" x14ac:dyDescent="0.2">
      <c r="A1349" s="5" t="s">
        <v>3974</v>
      </c>
      <c r="B1349" s="39" t="s">
        <v>1353</v>
      </c>
      <c r="C1349" s="70">
        <v>2000</v>
      </c>
      <c r="E1349" s="30" t="s">
        <v>5802</v>
      </c>
    </row>
    <row r="1350" spans="1:5" x14ac:dyDescent="0.2">
      <c r="A1350" s="5" t="s">
        <v>3975</v>
      </c>
      <c r="B1350" s="39" t="s">
        <v>1354</v>
      </c>
      <c r="C1350" s="70">
        <v>60</v>
      </c>
      <c r="E1350" s="30" t="s">
        <v>5802</v>
      </c>
    </row>
    <row r="1351" spans="1:5" x14ac:dyDescent="0.2">
      <c r="A1351" s="7" t="s">
        <v>3976</v>
      </c>
      <c r="B1351" s="40" t="s">
        <v>1355</v>
      </c>
      <c r="C1351" s="72">
        <v>680</v>
      </c>
      <c r="E1351" s="30" t="s">
        <v>5802</v>
      </c>
    </row>
    <row r="1352" spans="1:5" x14ac:dyDescent="0.2">
      <c r="A1352" s="5" t="s">
        <v>3977</v>
      </c>
      <c r="B1352" s="39" t="s">
        <v>1356</v>
      </c>
      <c r="C1352" s="70">
        <v>360</v>
      </c>
      <c r="E1352" s="30" t="s">
        <v>5802</v>
      </c>
    </row>
    <row r="1353" spans="1:5" x14ac:dyDescent="0.2">
      <c r="A1353" s="5" t="s">
        <v>3978</v>
      </c>
      <c r="B1353" s="39" t="s">
        <v>1357</v>
      </c>
      <c r="C1353" s="70">
        <v>960</v>
      </c>
      <c r="E1353" s="30" t="s">
        <v>5802</v>
      </c>
    </row>
    <row r="1354" spans="1:5" x14ac:dyDescent="0.2">
      <c r="A1354" s="5" t="s">
        <v>3979</v>
      </c>
      <c r="B1354" s="39" t="s">
        <v>1358</v>
      </c>
      <c r="C1354" s="70">
        <v>230</v>
      </c>
      <c r="E1354" s="30" t="s">
        <v>5802</v>
      </c>
    </row>
    <row r="1355" spans="1:5" x14ac:dyDescent="0.2">
      <c r="A1355" s="14" t="s">
        <v>3980</v>
      </c>
      <c r="B1355" s="37" t="s">
        <v>1359</v>
      </c>
      <c r="C1355" s="71">
        <v>800</v>
      </c>
      <c r="E1355" s="30" t="s">
        <v>5802</v>
      </c>
    </row>
    <row r="1356" spans="1:5" x14ac:dyDescent="0.2">
      <c r="A1356" s="18" t="s">
        <v>23</v>
      </c>
      <c r="B1356" s="54"/>
      <c r="C1356" s="80"/>
      <c r="E1356" s="30" t="s">
        <v>5826</v>
      </c>
    </row>
    <row r="1357" spans="1:5" x14ac:dyDescent="0.2">
      <c r="A1357" s="3" t="s">
        <v>5513</v>
      </c>
      <c r="B1357" s="34"/>
      <c r="C1357" s="68"/>
      <c r="E1357" s="30" t="s">
        <v>5842</v>
      </c>
    </row>
    <row r="1358" spans="1:5" x14ac:dyDescent="0.2">
      <c r="A1358" s="15" t="s">
        <v>3981</v>
      </c>
      <c r="B1358" s="51" t="s">
        <v>1360</v>
      </c>
      <c r="C1358" s="74">
        <v>2000</v>
      </c>
      <c r="E1358" s="30" t="s">
        <v>5842</v>
      </c>
    </row>
    <row r="1359" spans="1:5" x14ac:dyDescent="0.2">
      <c r="A1359" s="148" t="s">
        <v>5514</v>
      </c>
      <c r="B1359" s="34"/>
      <c r="C1359" s="68"/>
      <c r="E1359" s="30" t="s">
        <v>5827</v>
      </c>
    </row>
    <row r="1360" spans="1:5" x14ac:dyDescent="0.2">
      <c r="A1360" s="4" t="s">
        <v>3982</v>
      </c>
      <c r="B1360" s="44" t="s">
        <v>1361</v>
      </c>
      <c r="C1360" s="69">
        <v>24000</v>
      </c>
      <c r="E1360" s="30" t="s">
        <v>5827</v>
      </c>
    </row>
    <row r="1361" spans="1:5" x14ac:dyDescent="0.2">
      <c r="A1361" s="5" t="s">
        <v>3983</v>
      </c>
      <c r="B1361" s="39" t="s">
        <v>1362</v>
      </c>
      <c r="C1361" s="70">
        <v>19800</v>
      </c>
      <c r="E1361" s="30" t="s">
        <v>5827</v>
      </c>
    </row>
    <row r="1362" spans="1:5" x14ac:dyDescent="0.2">
      <c r="A1362" s="5" t="s">
        <v>3984</v>
      </c>
      <c r="B1362" s="36" t="s">
        <v>1363</v>
      </c>
      <c r="C1362" s="70">
        <v>4800</v>
      </c>
      <c r="E1362" s="30" t="s">
        <v>5827</v>
      </c>
    </row>
    <row r="1363" spans="1:5" x14ac:dyDescent="0.2">
      <c r="A1363" s="5" t="s">
        <v>3985</v>
      </c>
      <c r="B1363" s="39" t="s">
        <v>1364</v>
      </c>
      <c r="C1363" s="70">
        <v>2100</v>
      </c>
      <c r="E1363" s="30" t="s">
        <v>5827</v>
      </c>
    </row>
    <row r="1364" spans="1:5" x14ac:dyDescent="0.2">
      <c r="A1364" s="5" t="s">
        <v>3986</v>
      </c>
      <c r="B1364" s="36" t="s">
        <v>1365</v>
      </c>
      <c r="C1364" s="70">
        <v>2900</v>
      </c>
      <c r="E1364" s="30" t="s">
        <v>5827</v>
      </c>
    </row>
    <row r="1365" spans="1:5" x14ac:dyDescent="0.2">
      <c r="A1365" s="5" t="s">
        <v>3987</v>
      </c>
      <c r="B1365" s="39" t="s">
        <v>1366</v>
      </c>
      <c r="C1365" s="70">
        <v>1250</v>
      </c>
      <c r="E1365" s="30" t="s">
        <v>5827</v>
      </c>
    </row>
    <row r="1366" spans="1:5" x14ac:dyDescent="0.2">
      <c r="A1366" s="5" t="s">
        <v>3988</v>
      </c>
      <c r="B1366" s="39" t="s">
        <v>1367</v>
      </c>
      <c r="C1366" s="70">
        <v>3150</v>
      </c>
      <c r="E1366" s="30" t="s">
        <v>5827</v>
      </c>
    </row>
    <row r="1367" spans="1:5" x14ac:dyDescent="0.2">
      <c r="A1367" s="5" t="s">
        <v>3989</v>
      </c>
      <c r="B1367" s="36" t="s">
        <v>1368</v>
      </c>
      <c r="C1367" s="70">
        <v>3150</v>
      </c>
      <c r="E1367" s="30" t="s">
        <v>5827</v>
      </c>
    </row>
    <row r="1368" spans="1:5" x14ac:dyDescent="0.2">
      <c r="A1368" s="5" t="s">
        <v>3990</v>
      </c>
      <c r="B1368" s="39" t="s">
        <v>1369</v>
      </c>
      <c r="C1368" s="70">
        <v>6960</v>
      </c>
      <c r="E1368" s="30" t="s">
        <v>5827</v>
      </c>
    </row>
    <row r="1369" spans="1:5" x14ac:dyDescent="0.2">
      <c r="A1369" s="5" t="s">
        <v>3991</v>
      </c>
      <c r="B1369" s="39" t="s">
        <v>1370</v>
      </c>
      <c r="C1369" s="70">
        <v>9960</v>
      </c>
      <c r="E1369" s="30" t="s">
        <v>5827</v>
      </c>
    </row>
    <row r="1370" spans="1:5" x14ac:dyDescent="0.2">
      <c r="A1370" s="5" t="s">
        <v>3992</v>
      </c>
      <c r="B1370" s="39" t="s">
        <v>1371</v>
      </c>
      <c r="C1370" s="70">
        <v>1750</v>
      </c>
      <c r="E1370" s="30" t="s">
        <v>5827</v>
      </c>
    </row>
    <row r="1371" spans="1:5" x14ac:dyDescent="0.2">
      <c r="A1371" s="5" t="s">
        <v>3993</v>
      </c>
      <c r="B1371" s="39" t="s">
        <v>1372</v>
      </c>
      <c r="C1371" s="70">
        <v>1750</v>
      </c>
      <c r="E1371" s="30" t="s">
        <v>5827</v>
      </c>
    </row>
    <row r="1372" spans="1:5" x14ac:dyDescent="0.2">
      <c r="A1372" s="5" t="s">
        <v>3994</v>
      </c>
      <c r="B1372" s="39" t="s">
        <v>1373</v>
      </c>
      <c r="C1372" s="70">
        <v>3550</v>
      </c>
      <c r="E1372" s="30" t="s">
        <v>5827</v>
      </c>
    </row>
    <row r="1373" spans="1:5" x14ac:dyDescent="0.2">
      <c r="A1373" s="5" t="s">
        <v>3995</v>
      </c>
      <c r="B1373" s="39" t="s">
        <v>1374</v>
      </c>
      <c r="C1373" s="70">
        <v>2000</v>
      </c>
      <c r="E1373" s="30" t="s">
        <v>5827</v>
      </c>
    </row>
    <row r="1374" spans="1:5" x14ac:dyDescent="0.2">
      <c r="A1374" s="5" t="s">
        <v>3996</v>
      </c>
      <c r="B1374" s="39" t="s">
        <v>1375</v>
      </c>
      <c r="C1374" s="70">
        <v>8000</v>
      </c>
      <c r="E1374" s="30" t="s">
        <v>5827</v>
      </c>
    </row>
    <row r="1375" spans="1:5" x14ac:dyDescent="0.2">
      <c r="A1375" s="5" t="s">
        <v>3997</v>
      </c>
      <c r="B1375" s="39" t="s">
        <v>1376</v>
      </c>
      <c r="C1375" s="70">
        <v>490</v>
      </c>
      <c r="E1375" s="30" t="s">
        <v>5827</v>
      </c>
    </row>
    <row r="1376" spans="1:5" x14ac:dyDescent="0.2">
      <c r="A1376" s="5" t="s">
        <v>3998</v>
      </c>
      <c r="B1376" s="36" t="s">
        <v>1377</v>
      </c>
      <c r="C1376" s="70">
        <v>1100</v>
      </c>
      <c r="E1376" s="30" t="s">
        <v>5827</v>
      </c>
    </row>
    <row r="1377" spans="1:5" x14ac:dyDescent="0.2">
      <c r="A1377" s="5" t="s">
        <v>3999</v>
      </c>
      <c r="B1377" s="39" t="s">
        <v>1378</v>
      </c>
      <c r="C1377" s="70">
        <v>700</v>
      </c>
      <c r="E1377" s="30" t="s">
        <v>5827</v>
      </c>
    </row>
    <row r="1378" spans="1:5" x14ac:dyDescent="0.2">
      <c r="A1378" s="5" t="s">
        <v>4000</v>
      </c>
      <c r="B1378" s="37" t="s">
        <v>1379</v>
      </c>
      <c r="C1378" s="70">
        <v>3160</v>
      </c>
      <c r="E1378" s="30" t="s">
        <v>5827</v>
      </c>
    </row>
    <row r="1379" spans="1:5" x14ac:dyDescent="0.2">
      <c r="A1379" s="5" t="s">
        <v>4001</v>
      </c>
      <c r="B1379" s="36" t="s">
        <v>1380</v>
      </c>
      <c r="C1379" s="70">
        <v>3350</v>
      </c>
      <c r="E1379" s="30" t="s">
        <v>5827</v>
      </c>
    </row>
    <row r="1380" spans="1:5" x14ac:dyDescent="0.2">
      <c r="A1380" s="5" t="s">
        <v>4002</v>
      </c>
      <c r="B1380" s="36" t="s">
        <v>1381</v>
      </c>
      <c r="C1380" s="70">
        <v>7800</v>
      </c>
      <c r="E1380" s="30" t="s">
        <v>5827</v>
      </c>
    </row>
    <row r="1381" spans="1:5" x14ac:dyDescent="0.2">
      <c r="A1381" s="5" t="s">
        <v>4003</v>
      </c>
      <c r="B1381" s="39" t="s">
        <v>1382</v>
      </c>
      <c r="C1381" s="70">
        <v>6300</v>
      </c>
      <c r="E1381" s="30" t="s">
        <v>5827</v>
      </c>
    </row>
    <row r="1382" spans="1:5" x14ac:dyDescent="0.2">
      <c r="A1382" s="5" t="s">
        <v>4004</v>
      </c>
      <c r="B1382" s="39" t="s">
        <v>1383</v>
      </c>
      <c r="C1382" s="70">
        <v>5370</v>
      </c>
      <c r="E1382" s="30" t="s">
        <v>5827</v>
      </c>
    </row>
    <row r="1383" spans="1:5" x14ac:dyDescent="0.2">
      <c r="A1383" s="5" t="s">
        <v>4005</v>
      </c>
      <c r="B1383" s="38" t="s">
        <v>1384</v>
      </c>
      <c r="C1383" s="70">
        <v>12900</v>
      </c>
      <c r="E1383" s="30" t="s">
        <v>5827</v>
      </c>
    </row>
    <row r="1384" spans="1:5" x14ac:dyDescent="0.2">
      <c r="A1384" s="9" t="s">
        <v>4006</v>
      </c>
      <c r="B1384" s="39" t="s">
        <v>1385</v>
      </c>
      <c r="C1384" s="70">
        <v>11880</v>
      </c>
      <c r="E1384" s="30" t="s">
        <v>5827</v>
      </c>
    </row>
    <row r="1385" spans="1:5" x14ac:dyDescent="0.2">
      <c r="A1385" s="5" t="s">
        <v>4007</v>
      </c>
      <c r="B1385" s="39" t="s">
        <v>1386</v>
      </c>
      <c r="C1385" s="70">
        <v>1890</v>
      </c>
      <c r="E1385" s="30" t="s">
        <v>5827</v>
      </c>
    </row>
    <row r="1386" spans="1:5" x14ac:dyDescent="0.2">
      <c r="A1386" s="5" t="s">
        <v>4008</v>
      </c>
      <c r="B1386" s="39" t="s">
        <v>1387</v>
      </c>
      <c r="C1386" s="70">
        <v>19800</v>
      </c>
      <c r="E1386" s="30" t="s">
        <v>5827</v>
      </c>
    </row>
    <row r="1387" spans="1:5" x14ac:dyDescent="0.2">
      <c r="A1387" s="5" t="s">
        <v>4009</v>
      </c>
      <c r="B1387" s="39" t="s">
        <v>1388</v>
      </c>
      <c r="C1387" s="70">
        <v>1500</v>
      </c>
      <c r="E1387" s="30" t="s">
        <v>5827</v>
      </c>
    </row>
    <row r="1388" spans="1:5" x14ac:dyDescent="0.2">
      <c r="A1388" s="5" t="s">
        <v>4010</v>
      </c>
      <c r="B1388" s="39" t="s">
        <v>1389</v>
      </c>
      <c r="C1388" s="70">
        <v>2900</v>
      </c>
      <c r="E1388" s="30" t="s">
        <v>5827</v>
      </c>
    </row>
    <row r="1389" spans="1:5" x14ac:dyDescent="0.2">
      <c r="A1389" s="5" t="s">
        <v>4011</v>
      </c>
      <c r="B1389" s="39" t="s">
        <v>1390</v>
      </c>
      <c r="C1389" s="70">
        <v>4400</v>
      </c>
      <c r="E1389" s="30" t="s">
        <v>5827</v>
      </c>
    </row>
    <row r="1390" spans="1:5" x14ac:dyDescent="0.2">
      <c r="A1390" s="5" t="s">
        <v>4012</v>
      </c>
      <c r="B1390" s="39" t="s">
        <v>1391</v>
      </c>
      <c r="C1390" s="70">
        <v>6600</v>
      </c>
      <c r="E1390" s="30" t="s">
        <v>5827</v>
      </c>
    </row>
    <row r="1391" spans="1:5" x14ac:dyDescent="0.2">
      <c r="A1391" s="5" t="s">
        <v>4013</v>
      </c>
      <c r="B1391" s="39" t="s">
        <v>1392</v>
      </c>
      <c r="C1391" s="70">
        <v>18000</v>
      </c>
      <c r="E1391" s="30" t="s">
        <v>5827</v>
      </c>
    </row>
    <row r="1392" spans="1:5" x14ac:dyDescent="0.2">
      <c r="A1392" s="5" t="s">
        <v>4014</v>
      </c>
      <c r="B1392" s="39" t="s">
        <v>1393</v>
      </c>
      <c r="C1392" s="70">
        <v>1980</v>
      </c>
      <c r="E1392" s="30" t="s">
        <v>5827</v>
      </c>
    </row>
    <row r="1393" spans="1:5" x14ac:dyDescent="0.2">
      <c r="A1393" s="5" t="s">
        <v>4015</v>
      </c>
      <c r="B1393" s="39" t="s">
        <v>1394</v>
      </c>
      <c r="C1393" s="70">
        <v>1800</v>
      </c>
      <c r="E1393" s="30" t="s">
        <v>5827</v>
      </c>
    </row>
    <row r="1394" spans="1:5" x14ac:dyDescent="0.2">
      <c r="A1394" s="5" t="s">
        <v>4016</v>
      </c>
      <c r="B1394" s="39" t="s">
        <v>1395</v>
      </c>
      <c r="C1394" s="70">
        <v>10800</v>
      </c>
      <c r="E1394" s="30" t="s">
        <v>5827</v>
      </c>
    </row>
    <row r="1395" spans="1:5" x14ac:dyDescent="0.2">
      <c r="A1395" s="5" t="s">
        <v>4017</v>
      </c>
      <c r="B1395" s="39" t="s">
        <v>1396</v>
      </c>
      <c r="C1395" s="70">
        <v>18000</v>
      </c>
      <c r="E1395" s="30" t="s">
        <v>5827</v>
      </c>
    </row>
    <row r="1396" spans="1:5" x14ac:dyDescent="0.2">
      <c r="A1396" s="148" t="s">
        <v>21</v>
      </c>
      <c r="B1396" s="34"/>
      <c r="C1396" s="59"/>
      <c r="E1396" s="30" t="s">
        <v>5828</v>
      </c>
    </row>
    <row r="1397" spans="1:5" x14ac:dyDescent="0.2">
      <c r="A1397" s="5" t="s">
        <v>4018</v>
      </c>
      <c r="B1397" s="39" t="s">
        <v>1397</v>
      </c>
      <c r="C1397" s="70">
        <v>8500</v>
      </c>
      <c r="E1397" s="30" t="s">
        <v>5828</v>
      </c>
    </row>
    <row r="1398" spans="1:5" x14ac:dyDescent="0.2">
      <c r="A1398" s="9" t="s">
        <v>4019</v>
      </c>
      <c r="B1398" s="38" t="s">
        <v>1398</v>
      </c>
      <c r="C1398" s="79">
        <v>3450</v>
      </c>
      <c r="E1398" s="30" t="s">
        <v>5828</v>
      </c>
    </row>
    <row r="1399" spans="1:5" x14ac:dyDescent="0.2">
      <c r="A1399" s="5" t="s">
        <v>4020</v>
      </c>
      <c r="B1399" s="36" t="s">
        <v>1399</v>
      </c>
      <c r="C1399" s="70">
        <v>8000</v>
      </c>
      <c r="E1399" s="30" t="s">
        <v>5828</v>
      </c>
    </row>
    <row r="1400" spans="1:5" x14ac:dyDescent="0.2">
      <c r="A1400" s="5" t="s">
        <v>4021</v>
      </c>
      <c r="B1400" s="39" t="s">
        <v>1400</v>
      </c>
      <c r="C1400" s="70">
        <v>3700</v>
      </c>
      <c r="E1400" s="30" t="s">
        <v>5828</v>
      </c>
    </row>
    <row r="1401" spans="1:5" x14ac:dyDescent="0.2">
      <c r="A1401" s="10" t="s">
        <v>4022</v>
      </c>
      <c r="B1401" s="52" t="s">
        <v>1401</v>
      </c>
      <c r="C1401" s="78">
        <v>3700</v>
      </c>
      <c r="E1401" s="30" t="s">
        <v>5828</v>
      </c>
    </row>
    <row r="1402" spans="1:5" x14ac:dyDescent="0.2">
      <c r="A1402" s="3" t="s">
        <v>22</v>
      </c>
      <c r="B1402" s="34"/>
      <c r="C1402" s="68"/>
      <c r="E1402" s="30" t="s">
        <v>5829</v>
      </c>
    </row>
    <row r="1403" spans="1:5" x14ac:dyDescent="0.2">
      <c r="A1403" s="5" t="s">
        <v>4023</v>
      </c>
      <c r="B1403" s="39" t="s">
        <v>1402</v>
      </c>
      <c r="C1403" s="70">
        <v>6000</v>
      </c>
      <c r="E1403" s="30" t="s">
        <v>5829</v>
      </c>
    </row>
    <row r="1404" spans="1:5" x14ac:dyDescent="0.2">
      <c r="A1404" s="5" t="s">
        <v>4024</v>
      </c>
      <c r="B1404" s="39" t="s">
        <v>1403</v>
      </c>
      <c r="C1404" s="70">
        <v>7300</v>
      </c>
      <c r="E1404" s="30" t="s">
        <v>5829</v>
      </c>
    </row>
    <row r="1405" spans="1:5" x14ac:dyDescent="0.2">
      <c r="A1405" s="5" t="s">
        <v>4025</v>
      </c>
      <c r="B1405" s="39" t="s">
        <v>1404</v>
      </c>
      <c r="C1405" s="70">
        <v>25000</v>
      </c>
      <c r="E1405" s="30" t="s">
        <v>5829</v>
      </c>
    </row>
    <row r="1406" spans="1:5" x14ac:dyDescent="0.2">
      <c r="A1406" s="5" t="s">
        <v>4026</v>
      </c>
      <c r="B1406" s="39" t="s">
        <v>1405</v>
      </c>
      <c r="C1406" s="70">
        <v>30000</v>
      </c>
      <c r="E1406" s="30" t="s">
        <v>5829</v>
      </c>
    </row>
    <row r="1407" spans="1:5" x14ac:dyDescent="0.2">
      <c r="A1407" s="5" t="s">
        <v>4027</v>
      </c>
      <c r="B1407" s="39" t="s">
        <v>1406</v>
      </c>
      <c r="C1407" s="70">
        <v>12000</v>
      </c>
      <c r="E1407" s="30" t="s">
        <v>5829</v>
      </c>
    </row>
    <row r="1408" spans="1:5" x14ac:dyDescent="0.2">
      <c r="A1408" s="5" t="s">
        <v>4028</v>
      </c>
      <c r="B1408" s="39" t="s">
        <v>1407</v>
      </c>
      <c r="C1408" s="70">
        <v>15000</v>
      </c>
      <c r="E1408" s="30" t="s">
        <v>5829</v>
      </c>
    </row>
    <row r="1409" spans="1:5" x14ac:dyDescent="0.2">
      <c r="A1409" s="5" t="s">
        <v>4029</v>
      </c>
      <c r="B1409" s="39" t="s">
        <v>1408</v>
      </c>
      <c r="C1409" s="70">
        <v>10800</v>
      </c>
      <c r="E1409" s="30" t="s">
        <v>5829</v>
      </c>
    </row>
    <row r="1410" spans="1:5" x14ac:dyDescent="0.2">
      <c r="A1410" s="5" t="s">
        <v>4030</v>
      </c>
      <c r="B1410" s="38" t="s">
        <v>1409</v>
      </c>
      <c r="C1410" s="70">
        <v>21000</v>
      </c>
      <c r="E1410" s="30" t="s">
        <v>5829</v>
      </c>
    </row>
    <row r="1411" spans="1:5" x14ac:dyDescent="0.2">
      <c r="A1411" s="5" t="s">
        <v>4031</v>
      </c>
      <c r="B1411" s="37" t="s">
        <v>1410</v>
      </c>
      <c r="C1411" s="70">
        <v>10800</v>
      </c>
      <c r="E1411" s="30" t="s">
        <v>5829</v>
      </c>
    </row>
    <row r="1412" spans="1:5" x14ac:dyDescent="0.2">
      <c r="A1412" s="5" t="s">
        <v>4032</v>
      </c>
      <c r="B1412" s="36" t="s">
        <v>1411</v>
      </c>
      <c r="C1412" s="70">
        <v>3600</v>
      </c>
      <c r="E1412" s="30" t="s">
        <v>5829</v>
      </c>
    </row>
    <row r="1413" spans="1:5" x14ac:dyDescent="0.2">
      <c r="A1413" s="5" t="s">
        <v>4033</v>
      </c>
      <c r="B1413" s="36" t="s">
        <v>1412</v>
      </c>
      <c r="C1413" s="70">
        <v>3000</v>
      </c>
      <c r="E1413" s="30" t="s">
        <v>5829</v>
      </c>
    </row>
    <row r="1414" spans="1:5" x14ac:dyDescent="0.2">
      <c r="A1414" s="9" t="s">
        <v>4034</v>
      </c>
      <c r="B1414" s="37" t="s">
        <v>1413</v>
      </c>
      <c r="C1414" s="79">
        <v>2700</v>
      </c>
      <c r="E1414" s="30" t="s">
        <v>5829</v>
      </c>
    </row>
    <row r="1415" spans="1:5" x14ac:dyDescent="0.2">
      <c r="A1415" s="5" t="s">
        <v>4035</v>
      </c>
      <c r="B1415" s="36" t="s">
        <v>1414</v>
      </c>
      <c r="C1415" s="70">
        <v>6000</v>
      </c>
      <c r="E1415" s="30" t="s">
        <v>5829</v>
      </c>
    </row>
    <row r="1416" spans="1:5" x14ac:dyDescent="0.2">
      <c r="A1416" s="5" t="s">
        <v>4036</v>
      </c>
      <c r="B1416" s="36" t="s">
        <v>1415</v>
      </c>
      <c r="C1416" s="70">
        <v>8600</v>
      </c>
      <c r="E1416" s="30" t="s">
        <v>5829</v>
      </c>
    </row>
    <row r="1417" spans="1:5" x14ac:dyDescent="0.2">
      <c r="A1417" s="5" t="s">
        <v>4037</v>
      </c>
      <c r="B1417" s="36" t="s">
        <v>1416</v>
      </c>
      <c r="C1417" s="70">
        <v>10000</v>
      </c>
      <c r="E1417" s="30" t="s">
        <v>5829</v>
      </c>
    </row>
    <row r="1418" spans="1:5" x14ac:dyDescent="0.2">
      <c r="A1418" s="5" t="s">
        <v>4038</v>
      </c>
      <c r="B1418" s="39" t="s">
        <v>1417</v>
      </c>
      <c r="C1418" s="70">
        <v>15000</v>
      </c>
      <c r="E1418" s="30" t="s">
        <v>5829</v>
      </c>
    </row>
    <row r="1419" spans="1:5" x14ac:dyDescent="0.2">
      <c r="A1419" s="5" t="s">
        <v>4039</v>
      </c>
      <c r="B1419" s="36" t="s">
        <v>1418</v>
      </c>
      <c r="C1419" s="70">
        <v>7800</v>
      </c>
      <c r="E1419" s="30" t="s">
        <v>5829</v>
      </c>
    </row>
    <row r="1420" spans="1:5" x14ac:dyDescent="0.2">
      <c r="A1420" s="5" t="s">
        <v>4040</v>
      </c>
      <c r="B1420" s="39" t="s">
        <v>1419</v>
      </c>
      <c r="C1420" s="70">
        <v>15000</v>
      </c>
      <c r="E1420" s="30" t="s">
        <v>5829</v>
      </c>
    </row>
    <row r="1421" spans="1:5" x14ac:dyDescent="0.2">
      <c r="A1421" s="10" t="s">
        <v>4041</v>
      </c>
      <c r="B1421" s="52" t="s">
        <v>1420</v>
      </c>
      <c r="C1421" s="78">
        <v>7800</v>
      </c>
      <c r="E1421" s="30" t="s">
        <v>5829</v>
      </c>
    </row>
    <row r="1422" spans="1:5" x14ac:dyDescent="0.2">
      <c r="A1422" s="16" t="s">
        <v>24</v>
      </c>
      <c r="B1422" s="33"/>
      <c r="C1422" s="67"/>
      <c r="E1422" s="30" t="s">
        <v>5830</v>
      </c>
    </row>
    <row r="1423" spans="1:5" x14ac:dyDescent="0.2">
      <c r="A1423" s="3" t="s">
        <v>25</v>
      </c>
      <c r="B1423" s="34"/>
      <c r="C1423" s="68"/>
      <c r="E1423" s="30" t="s">
        <v>5830</v>
      </c>
    </row>
    <row r="1424" spans="1:5" x14ac:dyDescent="0.2">
      <c r="A1424" s="5" t="s">
        <v>4042</v>
      </c>
      <c r="B1424" s="39" t="s">
        <v>1421</v>
      </c>
      <c r="C1424" s="70">
        <v>3500</v>
      </c>
      <c r="E1424" s="30" t="s">
        <v>5830</v>
      </c>
    </row>
    <row r="1425" spans="1:5" ht="25.5" x14ac:dyDescent="0.2">
      <c r="A1425" s="5" t="s">
        <v>4043</v>
      </c>
      <c r="B1425" s="36" t="s">
        <v>1422</v>
      </c>
      <c r="C1425" s="70">
        <v>5000</v>
      </c>
      <c r="E1425" s="30" t="s">
        <v>5830</v>
      </c>
    </row>
    <row r="1426" spans="1:5" ht="25.5" x14ac:dyDescent="0.2">
      <c r="A1426" s="6" t="s">
        <v>4044</v>
      </c>
      <c r="B1426" s="36" t="s">
        <v>1423</v>
      </c>
      <c r="C1426" s="70">
        <v>7000</v>
      </c>
      <c r="E1426" s="30" t="s">
        <v>5830</v>
      </c>
    </row>
    <row r="1427" spans="1:5" ht="25.5" x14ac:dyDescent="0.2">
      <c r="A1427" s="5" t="s">
        <v>4045</v>
      </c>
      <c r="B1427" s="39" t="s">
        <v>1424</v>
      </c>
      <c r="C1427" s="70">
        <v>3500</v>
      </c>
      <c r="E1427" s="30" t="s">
        <v>5830</v>
      </c>
    </row>
    <row r="1428" spans="1:5" x14ac:dyDescent="0.2">
      <c r="A1428" s="5" t="s">
        <v>4046</v>
      </c>
      <c r="B1428" s="39" t="s">
        <v>1425</v>
      </c>
      <c r="C1428" s="70">
        <v>7000</v>
      </c>
      <c r="E1428" s="30" t="s">
        <v>5830</v>
      </c>
    </row>
    <row r="1429" spans="1:5" x14ac:dyDescent="0.2">
      <c r="A1429" s="5" t="s">
        <v>4047</v>
      </c>
      <c r="B1429" s="39" t="s">
        <v>1426</v>
      </c>
      <c r="C1429" s="70">
        <v>7500</v>
      </c>
      <c r="E1429" s="30" t="s">
        <v>5830</v>
      </c>
    </row>
    <row r="1430" spans="1:5" x14ac:dyDescent="0.2">
      <c r="A1430" s="5" t="s">
        <v>4048</v>
      </c>
      <c r="B1430" s="39" t="s">
        <v>1427</v>
      </c>
      <c r="C1430" s="70">
        <v>9500</v>
      </c>
      <c r="E1430" s="30" t="s">
        <v>5830</v>
      </c>
    </row>
    <row r="1431" spans="1:5" x14ac:dyDescent="0.2">
      <c r="A1431" s="5" t="s">
        <v>4049</v>
      </c>
      <c r="B1431" s="39" t="s">
        <v>1428</v>
      </c>
      <c r="C1431" s="70">
        <v>15000</v>
      </c>
      <c r="E1431" s="30" t="s">
        <v>5830</v>
      </c>
    </row>
    <row r="1432" spans="1:5" x14ac:dyDescent="0.2">
      <c r="A1432" s="5" t="s">
        <v>4050</v>
      </c>
      <c r="B1432" s="38" t="s">
        <v>1429</v>
      </c>
      <c r="C1432" s="71">
        <v>6000</v>
      </c>
      <c r="E1432" s="30" t="s">
        <v>5830</v>
      </c>
    </row>
    <row r="1433" spans="1:5" x14ac:dyDescent="0.2">
      <c r="A1433" s="6" t="s">
        <v>4051</v>
      </c>
      <c r="B1433" s="37" t="s">
        <v>1430</v>
      </c>
      <c r="C1433" s="71">
        <v>13000</v>
      </c>
      <c r="E1433" s="30" t="s">
        <v>5830</v>
      </c>
    </row>
    <row r="1434" spans="1:5" x14ac:dyDescent="0.2">
      <c r="A1434" s="5" t="s">
        <v>4052</v>
      </c>
      <c r="B1434" s="39" t="s">
        <v>1431</v>
      </c>
      <c r="C1434" s="70">
        <v>10000</v>
      </c>
      <c r="E1434" s="30" t="s">
        <v>5830</v>
      </c>
    </row>
    <row r="1435" spans="1:5" x14ac:dyDescent="0.2">
      <c r="A1435" s="5" t="s">
        <v>4053</v>
      </c>
      <c r="B1435" s="39" t="s">
        <v>1432</v>
      </c>
      <c r="C1435" s="70">
        <v>12000</v>
      </c>
      <c r="E1435" s="30" t="s">
        <v>5830</v>
      </c>
    </row>
    <row r="1436" spans="1:5" x14ac:dyDescent="0.2">
      <c r="A1436" s="5" t="s">
        <v>4054</v>
      </c>
      <c r="B1436" s="39" t="s">
        <v>1433</v>
      </c>
      <c r="C1436" s="70">
        <v>8000</v>
      </c>
      <c r="E1436" s="30" t="s">
        <v>5830</v>
      </c>
    </row>
    <row r="1437" spans="1:5" x14ac:dyDescent="0.2">
      <c r="A1437" s="5" t="s">
        <v>4055</v>
      </c>
      <c r="B1437" s="36" t="s">
        <v>1434</v>
      </c>
      <c r="C1437" s="70">
        <v>15600</v>
      </c>
      <c r="E1437" s="30" t="s">
        <v>5830</v>
      </c>
    </row>
    <row r="1438" spans="1:5" x14ac:dyDescent="0.2">
      <c r="A1438" s="5" t="s">
        <v>4056</v>
      </c>
      <c r="B1438" s="39" t="s">
        <v>1435</v>
      </c>
      <c r="C1438" s="70">
        <v>4500</v>
      </c>
      <c r="E1438" s="30" t="s">
        <v>5830</v>
      </c>
    </row>
    <row r="1439" spans="1:5" x14ac:dyDescent="0.2">
      <c r="A1439" s="5" t="s">
        <v>4057</v>
      </c>
      <c r="B1439" s="38" t="s">
        <v>1436</v>
      </c>
      <c r="C1439" s="70">
        <v>2600</v>
      </c>
      <c r="E1439" s="30" t="s">
        <v>5830</v>
      </c>
    </row>
    <row r="1440" spans="1:5" x14ac:dyDescent="0.2">
      <c r="A1440" s="5" t="s">
        <v>4058</v>
      </c>
      <c r="B1440" s="39" t="s">
        <v>1412</v>
      </c>
      <c r="C1440" s="70">
        <v>3000</v>
      </c>
      <c r="E1440" s="30" t="s">
        <v>5830</v>
      </c>
    </row>
    <row r="1441" spans="1:5" x14ac:dyDescent="0.2">
      <c r="A1441" s="5" t="s">
        <v>4059</v>
      </c>
      <c r="B1441" s="39" t="s">
        <v>1437</v>
      </c>
      <c r="C1441" s="70">
        <v>8000</v>
      </c>
      <c r="E1441" s="30" t="s">
        <v>5830</v>
      </c>
    </row>
    <row r="1442" spans="1:5" x14ac:dyDescent="0.2">
      <c r="A1442" s="5" t="s">
        <v>4060</v>
      </c>
      <c r="B1442" s="39" t="s">
        <v>1438</v>
      </c>
      <c r="C1442" s="70">
        <v>20000</v>
      </c>
      <c r="E1442" s="30" t="s">
        <v>5830</v>
      </c>
    </row>
    <row r="1443" spans="1:5" x14ac:dyDescent="0.2">
      <c r="A1443" s="5" t="s">
        <v>4061</v>
      </c>
      <c r="B1443" s="39" t="s">
        <v>1439</v>
      </c>
      <c r="C1443" s="70">
        <v>11000</v>
      </c>
      <c r="E1443" s="30" t="s">
        <v>5830</v>
      </c>
    </row>
    <row r="1444" spans="1:5" x14ac:dyDescent="0.2">
      <c r="A1444" s="3" t="s">
        <v>26</v>
      </c>
      <c r="B1444" s="34"/>
      <c r="C1444" s="68"/>
      <c r="E1444" s="30" t="s">
        <v>5830</v>
      </c>
    </row>
    <row r="1445" spans="1:5" x14ac:dyDescent="0.2">
      <c r="A1445" s="5" t="s">
        <v>4062</v>
      </c>
      <c r="B1445" s="39" t="s">
        <v>1440</v>
      </c>
      <c r="C1445" s="70">
        <v>6000</v>
      </c>
      <c r="E1445" s="30" t="s">
        <v>5830</v>
      </c>
    </row>
    <row r="1446" spans="1:5" x14ac:dyDescent="0.2">
      <c r="A1446" s="5" t="s">
        <v>4063</v>
      </c>
      <c r="B1446" s="39" t="s">
        <v>1441</v>
      </c>
      <c r="C1446" s="70">
        <v>15000</v>
      </c>
      <c r="E1446" s="30" t="s">
        <v>5830</v>
      </c>
    </row>
    <row r="1447" spans="1:5" x14ac:dyDescent="0.2">
      <c r="A1447" s="5" t="s">
        <v>4064</v>
      </c>
      <c r="B1447" s="39" t="s">
        <v>1442</v>
      </c>
      <c r="C1447" s="70">
        <v>18000</v>
      </c>
      <c r="E1447" s="30" t="s">
        <v>5830</v>
      </c>
    </row>
    <row r="1448" spans="1:5" x14ac:dyDescent="0.2">
      <c r="A1448" s="5" t="s">
        <v>4065</v>
      </c>
      <c r="B1448" s="39" t="s">
        <v>1443</v>
      </c>
      <c r="C1448" s="70">
        <v>15000</v>
      </c>
      <c r="E1448" s="30" t="s">
        <v>5830</v>
      </c>
    </row>
    <row r="1449" spans="1:5" x14ac:dyDescent="0.2">
      <c r="A1449" s="5" t="s">
        <v>4066</v>
      </c>
      <c r="B1449" s="39" t="s">
        <v>1444</v>
      </c>
      <c r="C1449" s="70">
        <v>10000</v>
      </c>
      <c r="E1449" s="30" t="s">
        <v>5830</v>
      </c>
    </row>
    <row r="1450" spans="1:5" x14ac:dyDescent="0.2">
      <c r="A1450" s="5" t="s">
        <v>4067</v>
      </c>
      <c r="B1450" s="39" t="s">
        <v>1420</v>
      </c>
      <c r="C1450" s="70">
        <v>18000</v>
      </c>
      <c r="E1450" s="30" t="s">
        <v>5830</v>
      </c>
    </row>
    <row r="1451" spans="1:5" x14ac:dyDescent="0.2">
      <c r="A1451" s="3" t="s">
        <v>27</v>
      </c>
      <c r="B1451" s="34"/>
      <c r="C1451" s="68"/>
      <c r="E1451" s="30" t="s">
        <v>5830</v>
      </c>
    </row>
    <row r="1452" spans="1:5" x14ac:dyDescent="0.2">
      <c r="A1452" s="5" t="s">
        <v>4068</v>
      </c>
      <c r="B1452" s="39" t="s">
        <v>1445</v>
      </c>
      <c r="C1452" s="70">
        <v>18000</v>
      </c>
      <c r="E1452" s="30" t="s">
        <v>5830</v>
      </c>
    </row>
    <row r="1453" spans="1:5" ht="25.5" x14ac:dyDescent="0.2">
      <c r="A1453" s="7" t="s">
        <v>4069</v>
      </c>
      <c r="B1453" s="40" t="s">
        <v>1446</v>
      </c>
      <c r="C1453" s="72">
        <v>20000</v>
      </c>
      <c r="E1453" s="30" t="s">
        <v>5830</v>
      </c>
    </row>
    <row r="1454" spans="1:5" x14ac:dyDescent="0.2">
      <c r="A1454" s="5" t="s">
        <v>4070</v>
      </c>
      <c r="B1454" s="39" t="s">
        <v>1447</v>
      </c>
      <c r="C1454" s="70">
        <v>23000</v>
      </c>
      <c r="E1454" s="30" t="s">
        <v>5830</v>
      </c>
    </row>
    <row r="1455" spans="1:5" x14ac:dyDescent="0.2">
      <c r="A1455" s="6" t="s">
        <v>4071</v>
      </c>
      <c r="B1455" s="39" t="s">
        <v>1448</v>
      </c>
      <c r="C1455" s="70">
        <v>24500</v>
      </c>
      <c r="E1455" s="30" t="s">
        <v>5830</v>
      </c>
    </row>
    <row r="1456" spans="1:5" x14ac:dyDescent="0.2">
      <c r="A1456" s="6" t="s">
        <v>4072</v>
      </c>
      <c r="B1456" s="39" t="s">
        <v>1449</v>
      </c>
      <c r="C1456" s="70">
        <v>13000</v>
      </c>
      <c r="E1456" s="30" t="s">
        <v>5830</v>
      </c>
    </row>
    <row r="1457" spans="1:5" x14ac:dyDescent="0.2">
      <c r="A1457" s="6" t="s">
        <v>4073</v>
      </c>
      <c r="B1457" s="38" t="s">
        <v>1450</v>
      </c>
      <c r="C1457" s="71">
        <v>18000</v>
      </c>
      <c r="E1457" s="30" t="s">
        <v>5830</v>
      </c>
    </row>
    <row r="1458" spans="1:5" x14ac:dyDescent="0.2">
      <c r="A1458" s="6" t="s">
        <v>4074</v>
      </c>
      <c r="B1458" s="38" t="s">
        <v>1451</v>
      </c>
      <c r="C1458" s="71">
        <v>15000</v>
      </c>
      <c r="E1458" s="30" t="s">
        <v>5830</v>
      </c>
    </row>
    <row r="1459" spans="1:5" x14ac:dyDescent="0.2">
      <c r="A1459" s="6" t="s">
        <v>4075</v>
      </c>
      <c r="B1459" s="38" t="s">
        <v>1452</v>
      </c>
      <c r="C1459" s="71">
        <v>20000</v>
      </c>
      <c r="E1459" s="30" t="s">
        <v>5830</v>
      </c>
    </row>
    <row r="1460" spans="1:5" x14ac:dyDescent="0.2">
      <c r="A1460" s="6" t="s">
        <v>4076</v>
      </c>
      <c r="B1460" s="39" t="s">
        <v>1453</v>
      </c>
      <c r="C1460" s="70">
        <v>18000</v>
      </c>
      <c r="E1460" s="30" t="s">
        <v>5830</v>
      </c>
    </row>
    <row r="1461" spans="1:5" x14ac:dyDescent="0.2">
      <c r="A1461" s="5" t="s">
        <v>4077</v>
      </c>
      <c r="B1461" s="39" t="s">
        <v>1454</v>
      </c>
      <c r="C1461" s="70">
        <v>28000</v>
      </c>
      <c r="E1461" s="30" t="s">
        <v>5830</v>
      </c>
    </row>
    <row r="1462" spans="1:5" x14ac:dyDescent="0.2">
      <c r="A1462" s="5" t="s">
        <v>4078</v>
      </c>
      <c r="B1462" s="39" t="s">
        <v>1455</v>
      </c>
      <c r="C1462" s="70">
        <v>35000</v>
      </c>
      <c r="E1462" s="30" t="s">
        <v>5830</v>
      </c>
    </row>
    <row r="1463" spans="1:5" x14ac:dyDescent="0.2">
      <c r="A1463" s="5" t="s">
        <v>4079</v>
      </c>
      <c r="B1463" s="39" t="s">
        <v>1456</v>
      </c>
      <c r="C1463" s="70">
        <v>35000</v>
      </c>
      <c r="E1463" s="30" t="s">
        <v>5830</v>
      </c>
    </row>
    <row r="1464" spans="1:5" x14ac:dyDescent="0.2">
      <c r="A1464" s="5" t="s">
        <v>4080</v>
      </c>
      <c r="B1464" s="39" t="s">
        <v>1457</v>
      </c>
      <c r="C1464" s="70">
        <v>45000</v>
      </c>
      <c r="E1464" s="30" t="s">
        <v>5830</v>
      </c>
    </row>
    <row r="1465" spans="1:5" x14ac:dyDescent="0.2">
      <c r="A1465" s="6" t="s">
        <v>4081</v>
      </c>
      <c r="B1465" s="37" t="s">
        <v>1458</v>
      </c>
      <c r="C1465" s="71">
        <v>21000</v>
      </c>
      <c r="E1465" s="30" t="s">
        <v>5830</v>
      </c>
    </row>
    <row r="1466" spans="1:5" x14ac:dyDescent="0.2">
      <c r="A1466" s="6" t="s">
        <v>4082</v>
      </c>
      <c r="B1466" s="37" t="s">
        <v>1459</v>
      </c>
      <c r="C1466" s="71">
        <v>23000</v>
      </c>
      <c r="E1466" s="30" t="s">
        <v>5830</v>
      </c>
    </row>
    <row r="1467" spans="1:5" x14ac:dyDescent="0.2">
      <c r="A1467" s="6" t="s">
        <v>4083</v>
      </c>
      <c r="B1467" s="37" t="s">
        <v>1460</v>
      </c>
      <c r="C1467" s="71">
        <v>36000</v>
      </c>
      <c r="E1467" s="30" t="s">
        <v>5830</v>
      </c>
    </row>
    <row r="1468" spans="1:5" x14ac:dyDescent="0.2">
      <c r="A1468" s="5" t="s">
        <v>4084</v>
      </c>
      <c r="B1468" s="39" t="s">
        <v>1461</v>
      </c>
      <c r="C1468" s="70">
        <v>40000</v>
      </c>
      <c r="E1468" s="30" t="s">
        <v>5830</v>
      </c>
    </row>
    <row r="1469" spans="1:5" x14ac:dyDescent="0.2">
      <c r="A1469" s="5" t="s">
        <v>4085</v>
      </c>
      <c r="B1469" s="39" t="s">
        <v>1462</v>
      </c>
      <c r="C1469" s="70">
        <v>50000</v>
      </c>
      <c r="E1469" s="30" t="s">
        <v>5830</v>
      </c>
    </row>
    <row r="1470" spans="1:5" x14ac:dyDescent="0.2">
      <c r="A1470" s="5" t="s">
        <v>4086</v>
      </c>
      <c r="B1470" s="36" t="s">
        <v>1463</v>
      </c>
      <c r="C1470" s="70">
        <v>35000</v>
      </c>
      <c r="E1470" s="30" t="s">
        <v>5830</v>
      </c>
    </row>
    <row r="1471" spans="1:5" x14ac:dyDescent="0.2">
      <c r="A1471" s="5" t="s">
        <v>4087</v>
      </c>
      <c r="B1471" s="36" t="s">
        <v>1464</v>
      </c>
      <c r="C1471" s="70">
        <v>38000</v>
      </c>
      <c r="E1471" s="30" t="s">
        <v>5830</v>
      </c>
    </row>
    <row r="1472" spans="1:5" x14ac:dyDescent="0.2">
      <c r="A1472" s="5" t="s">
        <v>4088</v>
      </c>
      <c r="B1472" s="36" t="s">
        <v>1465</v>
      </c>
      <c r="C1472" s="70">
        <v>55000</v>
      </c>
      <c r="E1472" s="30" t="s">
        <v>5830</v>
      </c>
    </row>
    <row r="1473" spans="1:5" x14ac:dyDescent="0.2">
      <c r="A1473" s="5" t="s">
        <v>4089</v>
      </c>
      <c r="B1473" s="36" t="s">
        <v>1466</v>
      </c>
      <c r="C1473" s="70">
        <v>59000</v>
      </c>
      <c r="E1473" s="30" t="s">
        <v>5830</v>
      </c>
    </row>
    <row r="1474" spans="1:5" x14ac:dyDescent="0.2">
      <c r="A1474" s="5" t="s">
        <v>4090</v>
      </c>
      <c r="B1474" s="36" t="s">
        <v>1467</v>
      </c>
      <c r="C1474" s="70">
        <v>80000</v>
      </c>
      <c r="E1474" s="30" t="s">
        <v>5830</v>
      </c>
    </row>
    <row r="1475" spans="1:5" x14ac:dyDescent="0.2">
      <c r="A1475" s="6" t="s">
        <v>4091</v>
      </c>
      <c r="B1475" s="55" t="s">
        <v>1468</v>
      </c>
      <c r="C1475" s="70">
        <v>100000</v>
      </c>
      <c r="E1475" s="30" t="s">
        <v>5830</v>
      </c>
    </row>
    <row r="1476" spans="1:5" x14ac:dyDescent="0.2">
      <c r="A1476" s="6" t="s">
        <v>4092</v>
      </c>
      <c r="B1476" s="55" t="s">
        <v>1469</v>
      </c>
      <c r="C1476" s="70">
        <v>80850</v>
      </c>
      <c r="E1476" s="30" t="s">
        <v>5830</v>
      </c>
    </row>
    <row r="1477" spans="1:5" x14ac:dyDescent="0.2">
      <c r="A1477" s="5" t="s">
        <v>4093</v>
      </c>
      <c r="B1477" s="39" t="s">
        <v>1470</v>
      </c>
      <c r="C1477" s="70">
        <v>50000</v>
      </c>
      <c r="E1477" s="30" t="s">
        <v>5830</v>
      </c>
    </row>
    <row r="1478" spans="1:5" x14ac:dyDescent="0.2">
      <c r="A1478" s="5" t="s">
        <v>4094</v>
      </c>
      <c r="B1478" s="39" t="s">
        <v>1471</v>
      </c>
      <c r="C1478" s="70">
        <v>50000</v>
      </c>
      <c r="E1478" s="30" t="s">
        <v>5830</v>
      </c>
    </row>
    <row r="1479" spans="1:5" x14ac:dyDescent="0.2">
      <c r="A1479" s="6" t="s">
        <v>4095</v>
      </c>
      <c r="B1479" s="55" t="s">
        <v>1472</v>
      </c>
      <c r="C1479" s="70">
        <v>49111</v>
      </c>
      <c r="E1479" s="30" t="s">
        <v>5830</v>
      </c>
    </row>
    <row r="1480" spans="1:5" x14ac:dyDescent="0.2">
      <c r="A1480" s="5" t="s">
        <v>4096</v>
      </c>
      <c r="B1480" s="39" t="s">
        <v>1473</v>
      </c>
      <c r="C1480" s="70">
        <v>50000</v>
      </c>
      <c r="E1480" s="30" t="s">
        <v>5830</v>
      </c>
    </row>
    <row r="1481" spans="1:5" x14ac:dyDescent="0.2">
      <c r="A1481" s="3" t="s">
        <v>28</v>
      </c>
      <c r="B1481" s="34"/>
      <c r="C1481" s="68"/>
      <c r="E1481" s="30" t="s">
        <v>5830</v>
      </c>
    </row>
    <row r="1482" spans="1:5" ht="25.5" x14ac:dyDescent="0.2">
      <c r="A1482" s="5" t="s">
        <v>4097</v>
      </c>
      <c r="B1482" s="39" t="s">
        <v>1474</v>
      </c>
      <c r="C1482" s="70">
        <v>22000</v>
      </c>
      <c r="E1482" s="30" t="s">
        <v>5830</v>
      </c>
    </row>
    <row r="1483" spans="1:5" x14ac:dyDescent="0.2">
      <c r="A1483" s="5" t="s">
        <v>4098</v>
      </c>
      <c r="B1483" s="39" t="s">
        <v>1475</v>
      </c>
      <c r="C1483" s="70">
        <v>50000</v>
      </c>
      <c r="E1483" s="30" t="s">
        <v>5830</v>
      </c>
    </row>
    <row r="1484" spans="1:5" x14ac:dyDescent="0.2">
      <c r="A1484" s="5" t="s">
        <v>4099</v>
      </c>
      <c r="B1484" s="39" t="s">
        <v>1476</v>
      </c>
      <c r="C1484" s="70">
        <v>35000</v>
      </c>
      <c r="E1484" s="30" t="s">
        <v>5830</v>
      </c>
    </row>
    <row r="1485" spans="1:5" x14ac:dyDescent="0.2">
      <c r="A1485" s="5" t="s">
        <v>4100</v>
      </c>
      <c r="B1485" s="39" t="s">
        <v>1477</v>
      </c>
      <c r="C1485" s="70">
        <v>45000</v>
      </c>
      <c r="E1485" s="30" t="s">
        <v>5830</v>
      </c>
    </row>
    <row r="1486" spans="1:5" x14ac:dyDescent="0.2">
      <c r="A1486" s="5" t="s">
        <v>4101</v>
      </c>
      <c r="B1486" s="39" t="s">
        <v>1478</v>
      </c>
      <c r="C1486" s="70">
        <v>30000</v>
      </c>
      <c r="E1486" s="30" t="s">
        <v>5830</v>
      </c>
    </row>
    <row r="1487" spans="1:5" x14ac:dyDescent="0.2">
      <c r="A1487" s="5" t="s">
        <v>4102</v>
      </c>
      <c r="B1487" s="39" t="s">
        <v>1479</v>
      </c>
      <c r="C1487" s="70">
        <v>33000</v>
      </c>
      <c r="E1487" s="30" t="s">
        <v>5830</v>
      </c>
    </row>
    <row r="1488" spans="1:5" x14ac:dyDescent="0.2">
      <c r="A1488" s="5" t="s">
        <v>4103</v>
      </c>
      <c r="B1488" s="39" t="s">
        <v>1480</v>
      </c>
      <c r="C1488" s="70">
        <v>40000</v>
      </c>
      <c r="E1488" s="30" t="s">
        <v>5830</v>
      </c>
    </row>
    <row r="1489" spans="1:5" x14ac:dyDescent="0.2">
      <c r="A1489" s="5" t="s">
        <v>4104</v>
      </c>
      <c r="B1489" s="39" t="s">
        <v>1481</v>
      </c>
      <c r="C1489" s="70">
        <v>43000</v>
      </c>
      <c r="E1489" s="30" t="s">
        <v>5830</v>
      </c>
    </row>
    <row r="1490" spans="1:5" x14ac:dyDescent="0.2">
      <c r="A1490" s="5" t="s">
        <v>4105</v>
      </c>
      <c r="B1490" s="39" t="s">
        <v>1482</v>
      </c>
      <c r="C1490" s="70">
        <v>50000</v>
      </c>
      <c r="E1490" s="30" t="s">
        <v>5830</v>
      </c>
    </row>
    <row r="1491" spans="1:5" x14ac:dyDescent="0.2">
      <c r="A1491" s="5" t="s">
        <v>4106</v>
      </c>
      <c r="B1491" s="36" t="s">
        <v>1483</v>
      </c>
      <c r="C1491" s="70">
        <v>80000</v>
      </c>
      <c r="E1491" s="30" t="s">
        <v>5830</v>
      </c>
    </row>
    <row r="1492" spans="1:5" x14ac:dyDescent="0.2">
      <c r="A1492" s="6" t="s">
        <v>4107</v>
      </c>
      <c r="B1492" s="232" t="s">
        <v>1484</v>
      </c>
      <c r="C1492" s="70">
        <v>80850</v>
      </c>
      <c r="E1492" s="30" t="s">
        <v>5830</v>
      </c>
    </row>
    <row r="1493" spans="1:5" x14ac:dyDescent="0.2">
      <c r="A1493" s="5" t="s">
        <v>4108</v>
      </c>
      <c r="B1493" s="39" t="s">
        <v>1485</v>
      </c>
      <c r="C1493" s="70">
        <v>50000</v>
      </c>
      <c r="E1493" s="30" t="s">
        <v>5830</v>
      </c>
    </row>
    <row r="1494" spans="1:5" x14ac:dyDescent="0.2">
      <c r="A1494" s="5" t="s">
        <v>4109</v>
      </c>
      <c r="B1494" s="36" t="s">
        <v>1486</v>
      </c>
      <c r="C1494" s="70">
        <v>50000</v>
      </c>
      <c r="E1494" s="30" t="s">
        <v>5830</v>
      </c>
    </row>
    <row r="1495" spans="1:5" x14ac:dyDescent="0.2">
      <c r="A1495" s="6" t="s">
        <v>4110</v>
      </c>
      <c r="B1495" s="232" t="s">
        <v>1487</v>
      </c>
      <c r="C1495" s="70">
        <v>50000</v>
      </c>
      <c r="E1495" s="30" t="s">
        <v>5830</v>
      </c>
    </row>
    <row r="1496" spans="1:5" x14ac:dyDescent="0.2">
      <c r="A1496" s="3" t="s">
        <v>29</v>
      </c>
      <c r="B1496" s="34"/>
      <c r="C1496" s="68"/>
      <c r="E1496" s="30" t="s">
        <v>5830</v>
      </c>
    </row>
    <row r="1497" spans="1:5" x14ac:dyDescent="0.2">
      <c r="A1497" s="5" t="s">
        <v>4111</v>
      </c>
      <c r="B1497" s="39" t="s">
        <v>1488</v>
      </c>
      <c r="C1497" s="70">
        <v>20000</v>
      </c>
      <c r="E1497" s="30" t="s">
        <v>5830</v>
      </c>
    </row>
    <row r="1498" spans="1:5" x14ac:dyDescent="0.2">
      <c r="A1498" s="6" t="s">
        <v>4112</v>
      </c>
      <c r="B1498" s="36" t="s">
        <v>1489</v>
      </c>
      <c r="C1498" s="70">
        <v>35000</v>
      </c>
      <c r="E1498" s="30" t="s">
        <v>5830</v>
      </c>
    </row>
    <row r="1499" spans="1:5" x14ac:dyDescent="0.2">
      <c r="A1499" s="5" t="s">
        <v>4113</v>
      </c>
      <c r="B1499" s="39" t="s">
        <v>1490</v>
      </c>
      <c r="C1499" s="70">
        <v>35000</v>
      </c>
      <c r="E1499" s="30" t="s">
        <v>5830</v>
      </c>
    </row>
    <row r="1500" spans="1:5" x14ac:dyDescent="0.2">
      <c r="A1500" s="5" t="s">
        <v>4114</v>
      </c>
      <c r="B1500" s="39" t="s">
        <v>1491</v>
      </c>
      <c r="C1500" s="70">
        <v>35000</v>
      </c>
      <c r="E1500" s="30" t="s">
        <v>5830</v>
      </c>
    </row>
    <row r="1501" spans="1:5" x14ac:dyDescent="0.2">
      <c r="A1501" s="5" t="s">
        <v>4115</v>
      </c>
      <c r="B1501" s="39" t="s">
        <v>1492</v>
      </c>
      <c r="C1501" s="70">
        <v>43000</v>
      </c>
      <c r="E1501" s="30" t="s">
        <v>5830</v>
      </c>
    </row>
    <row r="1502" spans="1:5" x14ac:dyDescent="0.2">
      <c r="A1502" s="5" t="s">
        <v>4116</v>
      </c>
      <c r="B1502" s="39" t="s">
        <v>1493</v>
      </c>
      <c r="C1502" s="70">
        <v>50000</v>
      </c>
      <c r="E1502" s="30" t="s">
        <v>5830</v>
      </c>
    </row>
    <row r="1503" spans="1:5" x14ac:dyDescent="0.2">
      <c r="A1503" s="6" t="s">
        <v>4117</v>
      </c>
      <c r="B1503" s="233" t="s">
        <v>1494</v>
      </c>
      <c r="C1503" s="70">
        <v>60000</v>
      </c>
      <c r="E1503" s="30" t="s">
        <v>5830</v>
      </c>
    </row>
    <row r="1504" spans="1:5" x14ac:dyDescent="0.2">
      <c r="A1504" s="5" t="s">
        <v>4118</v>
      </c>
      <c r="B1504" s="38" t="s">
        <v>1495</v>
      </c>
      <c r="C1504" s="70">
        <v>50000</v>
      </c>
      <c r="E1504" s="30" t="s">
        <v>5830</v>
      </c>
    </row>
    <row r="1505" spans="1:5" x14ac:dyDescent="0.2">
      <c r="A1505" s="5" t="s">
        <v>4119</v>
      </c>
      <c r="B1505" s="38" t="s">
        <v>1496</v>
      </c>
      <c r="C1505" s="70">
        <v>35000</v>
      </c>
      <c r="E1505" s="30" t="s">
        <v>5830</v>
      </c>
    </row>
    <row r="1506" spans="1:5" x14ac:dyDescent="0.2">
      <c r="A1506" s="6" t="s">
        <v>4120</v>
      </c>
      <c r="B1506" s="38" t="s">
        <v>1497</v>
      </c>
      <c r="C1506" s="70">
        <v>60000</v>
      </c>
      <c r="E1506" s="30" t="s">
        <v>5830</v>
      </c>
    </row>
    <row r="1507" spans="1:5" x14ac:dyDescent="0.2">
      <c r="A1507" s="5" t="s">
        <v>4121</v>
      </c>
      <c r="B1507" s="38" t="s">
        <v>1498</v>
      </c>
      <c r="C1507" s="70">
        <v>20000</v>
      </c>
      <c r="E1507" s="30" t="s">
        <v>5830</v>
      </c>
    </row>
    <row r="1508" spans="1:5" x14ac:dyDescent="0.2">
      <c r="A1508" s="5" t="s">
        <v>4122</v>
      </c>
      <c r="B1508" s="38" t="s">
        <v>1408</v>
      </c>
      <c r="C1508" s="70">
        <v>20000</v>
      </c>
      <c r="E1508" s="30" t="s">
        <v>5830</v>
      </c>
    </row>
    <row r="1509" spans="1:5" x14ac:dyDescent="0.2">
      <c r="A1509" s="5" t="s">
        <v>4123</v>
      </c>
      <c r="B1509" s="38" t="s">
        <v>1499</v>
      </c>
      <c r="C1509" s="70">
        <v>14000</v>
      </c>
      <c r="E1509" s="30" t="s">
        <v>5830</v>
      </c>
    </row>
    <row r="1510" spans="1:5" x14ac:dyDescent="0.2">
      <c r="A1510" s="5" t="s">
        <v>4124</v>
      </c>
      <c r="B1510" s="38" t="s">
        <v>1500</v>
      </c>
      <c r="C1510" s="70">
        <v>14000</v>
      </c>
      <c r="E1510" s="30" t="s">
        <v>5830</v>
      </c>
    </row>
    <row r="1511" spans="1:5" x14ac:dyDescent="0.2">
      <c r="A1511" s="5" t="s">
        <v>4125</v>
      </c>
      <c r="B1511" s="38" t="s">
        <v>1501</v>
      </c>
      <c r="C1511" s="70">
        <v>27000</v>
      </c>
      <c r="E1511" s="30" t="s">
        <v>5830</v>
      </c>
    </row>
    <row r="1512" spans="1:5" x14ac:dyDescent="0.2">
      <c r="A1512" s="5" t="s">
        <v>4126</v>
      </c>
      <c r="B1512" s="38" t="s">
        <v>1502</v>
      </c>
      <c r="C1512" s="70">
        <v>30000</v>
      </c>
      <c r="E1512" s="30" t="s">
        <v>5830</v>
      </c>
    </row>
    <row r="1513" spans="1:5" x14ac:dyDescent="0.2">
      <c r="A1513" s="6" t="s">
        <v>4127</v>
      </c>
      <c r="B1513" s="37" t="s">
        <v>1503</v>
      </c>
      <c r="C1513" s="70">
        <v>60125</v>
      </c>
      <c r="E1513" s="30" t="s">
        <v>5830</v>
      </c>
    </row>
    <row r="1514" spans="1:5" x14ac:dyDescent="0.2">
      <c r="A1514" s="5" t="s">
        <v>4128</v>
      </c>
      <c r="B1514" s="38" t="s">
        <v>1504</v>
      </c>
      <c r="C1514" s="70">
        <v>50000</v>
      </c>
      <c r="E1514" s="30" t="s">
        <v>5830</v>
      </c>
    </row>
    <row r="1515" spans="1:5" x14ac:dyDescent="0.2">
      <c r="A1515" s="5" t="s">
        <v>4129</v>
      </c>
      <c r="B1515" s="38" t="s">
        <v>1505</v>
      </c>
      <c r="C1515" s="70">
        <v>50800</v>
      </c>
      <c r="E1515" s="30" t="s">
        <v>5830</v>
      </c>
    </row>
    <row r="1516" spans="1:5" x14ac:dyDescent="0.2">
      <c r="A1516" s="5" t="s">
        <v>4130</v>
      </c>
      <c r="B1516" s="38" t="s">
        <v>1506</v>
      </c>
      <c r="C1516" s="70">
        <v>60000</v>
      </c>
      <c r="E1516" s="30" t="s">
        <v>5830</v>
      </c>
    </row>
    <row r="1517" spans="1:5" x14ac:dyDescent="0.2">
      <c r="A1517" s="5" t="s">
        <v>4131</v>
      </c>
      <c r="B1517" s="38" t="s">
        <v>1507</v>
      </c>
      <c r="C1517" s="70">
        <v>40000</v>
      </c>
      <c r="E1517" s="30" t="s">
        <v>5830</v>
      </c>
    </row>
    <row r="1518" spans="1:5" x14ac:dyDescent="0.2">
      <c r="A1518" s="5" t="s">
        <v>4132</v>
      </c>
      <c r="B1518" s="37" t="s">
        <v>1508</v>
      </c>
      <c r="C1518" s="70">
        <v>40000</v>
      </c>
      <c r="E1518" s="30" t="s">
        <v>5830</v>
      </c>
    </row>
    <row r="1519" spans="1:5" x14ac:dyDescent="0.2">
      <c r="A1519" s="5" t="s">
        <v>4133</v>
      </c>
      <c r="B1519" s="39" t="s">
        <v>1509</v>
      </c>
      <c r="C1519" s="70">
        <v>41000</v>
      </c>
      <c r="E1519" s="30" t="s">
        <v>5830</v>
      </c>
    </row>
    <row r="1520" spans="1:5" x14ac:dyDescent="0.2">
      <c r="A1520" s="6" t="s">
        <v>4134</v>
      </c>
      <c r="B1520" s="55" t="s">
        <v>1510</v>
      </c>
      <c r="C1520" s="70">
        <v>50800</v>
      </c>
      <c r="E1520" s="30" t="s">
        <v>5830</v>
      </c>
    </row>
    <row r="1521" spans="1:5" x14ac:dyDescent="0.2">
      <c r="A1521" s="17" t="s">
        <v>4135</v>
      </c>
      <c r="B1521" s="56" t="s">
        <v>1511</v>
      </c>
      <c r="C1521" s="78">
        <v>65000</v>
      </c>
      <c r="E1521" s="30" t="s">
        <v>5830</v>
      </c>
    </row>
    <row r="1522" spans="1:5" x14ac:dyDescent="0.2">
      <c r="A1522" s="3" t="s">
        <v>30</v>
      </c>
      <c r="B1522" s="34"/>
      <c r="C1522" s="68"/>
      <c r="E1522" s="30" t="s">
        <v>5831</v>
      </c>
    </row>
    <row r="1523" spans="1:5" x14ac:dyDescent="0.2">
      <c r="A1523" s="5" t="s">
        <v>4136</v>
      </c>
      <c r="B1523" s="39" t="s">
        <v>1512</v>
      </c>
      <c r="C1523" s="70">
        <v>20000</v>
      </c>
      <c r="E1523" s="30" t="s">
        <v>5831</v>
      </c>
    </row>
    <row r="1524" spans="1:5" x14ac:dyDescent="0.2">
      <c r="A1524" s="5" t="s">
        <v>4137</v>
      </c>
      <c r="B1524" s="39" t="s">
        <v>1513</v>
      </c>
      <c r="C1524" s="70">
        <v>100000</v>
      </c>
      <c r="E1524" s="30" t="s">
        <v>5831</v>
      </c>
    </row>
    <row r="1525" spans="1:5" x14ac:dyDescent="0.2">
      <c r="A1525" s="6" t="s">
        <v>4138</v>
      </c>
      <c r="B1525" s="39" t="s">
        <v>1514</v>
      </c>
      <c r="C1525" s="70">
        <v>50000</v>
      </c>
      <c r="E1525" s="30" t="s">
        <v>5831</v>
      </c>
    </row>
    <row r="1526" spans="1:5" ht="25.5" x14ac:dyDescent="0.2">
      <c r="A1526" s="6" t="s">
        <v>4139</v>
      </c>
      <c r="B1526" s="39" t="s">
        <v>1515</v>
      </c>
      <c r="C1526" s="70">
        <v>75000</v>
      </c>
      <c r="E1526" s="30" t="s">
        <v>5831</v>
      </c>
    </row>
    <row r="1527" spans="1:5" x14ac:dyDescent="0.2">
      <c r="A1527" s="6" t="s">
        <v>4140</v>
      </c>
      <c r="B1527" s="39" t="s">
        <v>1516</v>
      </c>
      <c r="C1527" s="70">
        <v>100000</v>
      </c>
      <c r="E1527" s="30" t="s">
        <v>5831</v>
      </c>
    </row>
    <row r="1528" spans="1:5" ht="25.5" x14ac:dyDescent="0.2">
      <c r="A1528" s="6" t="s">
        <v>4141</v>
      </c>
      <c r="B1528" s="39" t="s">
        <v>1517</v>
      </c>
      <c r="C1528" s="70">
        <v>150000</v>
      </c>
      <c r="E1528" s="30" t="s">
        <v>5831</v>
      </c>
    </row>
    <row r="1529" spans="1:5" x14ac:dyDescent="0.2">
      <c r="A1529" s="6" t="s">
        <v>4142</v>
      </c>
      <c r="B1529" s="39" t="s">
        <v>1518</v>
      </c>
      <c r="C1529" s="70">
        <v>100000</v>
      </c>
      <c r="E1529" s="30" t="s">
        <v>5831</v>
      </c>
    </row>
    <row r="1530" spans="1:5" x14ac:dyDescent="0.2">
      <c r="A1530" s="6" t="s">
        <v>4143</v>
      </c>
      <c r="B1530" s="36" t="s">
        <v>1519</v>
      </c>
      <c r="C1530" s="70">
        <v>150000</v>
      </c>
      <c r="E1530" s="30" t="s">
        <v>5831</v>
      </c>
    </row>
    <row r="1531" spans="1:5" x14ac:dyDescent="0.2">
      <c r="A1531" s="6" t="s">
        <v>4144</v>
      </c>
      <c r="B1531" s="39" t="s">
        <v>1520</v>
      </c>
      <c r="C1531" s="70">
        <v>80000</v>
      </c>
      <c r="E1531" s="30" t="s">
        <v>5831</v>
      </c>
    </row>
    <row r="1532" spans="1:5" x14ac:dyDescent="0.2">
      <c r="A1532" s="6" t="s">
        <v>4145</v>
      </c>
      <c r="B1532" s="36" t="s">
        <v>1521</v>
      </c>
      <c r="C1532" s="70">
        <v>100000</v>
      </c>
      <c r="E1532" s="30" t="s">
        <v>5831</v>
      </c>
    </row>
    <row r="1533" spans="1:5" x14ac:dyDescent="0.2">
      <c r="A1533" s="6" t="s">
        <v>4146</v>
      </c>
      <c r="B1533" s="39" t="s">
        <v>1522</v>
      </c>
      <c r="C1533" s="70">
        <v>60000</v>
      </c>
      <c r="E1533" s="30" t="s">
        <v>5831</v>
      </c>
    </row>
    <row r="1534" spans="1:5" x14ac:dyDescent="0.2">
      <c r="A1534" s="6" t="s">
        <v>4147</v>
      </c>
      <c r="B1534" s="36" t="s">
        <v>1523</v>
      </c>
      <c r="C1534" s="70">
        <v>75000</v>
      </c>
      <c r="E1534" s="30" t="s">
        <v>5831</v>
      </c>
    </row>
    <row r="1535" spans="1:5" x14ac:dyDescent="0.2">
      <c r="A1535" s="6" t="s">
        <v>4148</v>
      </c>
      <c r="B1535" s="36" t="s">
        <v>1524</v>
      </c>
      <c r="C1535" s="70">
        <v>105000</v>
      </c>
      <c r="E1535" s="30" t="s">
        <v>5831</v>
      </c>
    </row>
    <row r="1536" spans="1:5" x14ac:dyDescent="0.2">
      <c r="A1536" s="6" t="s">
        <v>4149</v>
      </c>
      <c r="B1536" s="36" t="s">
        <v>1525</v>
      </c>
      <c r="C1536" s="70">
        <v>150000</v>
      </c>
      <c r="E1536" s="30" t="s">
        <v>5831</v>
      </c>
    </row>
    <row r="1537" spans="1:5" x14ac:dyDescent="0.2">
      <c r="A1537" s="6" t="s">
        <v>4150</v>
      </c>
      <c r="B1537" s="39" t="s">
        <v>1526</v>
      </c>
      <c r="C1537" s="70">
        <v>150000</v>
      </c>
      <c r="E1537" s="30" t="s">
        <v>5831</v>
      </c>
    </row>
    <row r="1538" spans="1:5" ht="25.5" x14ac:dyDescent="0.2">
      <c r="A1538" s="6" t="s">
        <v>4151</v>
      </c>
      <c r="B1538" s="36" t="s">
        <v>1527</v>
      </c>
      <c r="C1538" s="70">
        <v>170000</v>
      </c>
      <c r="E1538" s="30" t="s">
        <v>5831</v>
      </c>
    </row>
    <row r="1539" spans="1:5" x14ac:dyDescent="0.2">
      <c r="A1539" s="16" t="s">
        <v>31</v>
      </c>
      <c r="B1539" s="33"/>
      <c r="C1539" s="67"/>
      <c r="E1539" s="30" t="s">
        <v>5832</v>
      </c>
    </row>
    <row r="1540" spans="1:5" x14ac:dyDescent="0.2">
      <c r="A1540" s="19" t="s">
        <v>4152</v>
      </c>
      <c r="B1540" s="57" t="s">
        <v>1528</v>
      </c>
      <c r="C1540" s="81">
        <v>8000</v>
      </c>
      <c r="E1540" s="30" t="s">
        <v>5832</v>
      </c>
    </row>
    <row r="1541" spans="1:5" x14ac:dyDescent="0.2">
      <c r="A1541" s="5" t="s">
        <v>4153</v>
      </c>
      <c r="B1541" s="36" t="s">
        <v>1529</v>
      </c>
      <c r="C1541" s="70">
        <v>9000</v>
      </c>
      <c r="E1541" s="30" t="s">
        <v>5832</v>
      </c>
    </row>
    <row r="1542" spans="1:5" x14ac:dyDescent="0.2">
      <c r="A1542" s="5" t="s">
        <v>4154</v>
      </c>
      <c r="B1542" s="38" t="s">
        <v>1530</v>
      </c>
      <c r="C1542" s="71">
        <v>2500</v>
      </c>
      <c r="E1542" s="30" t="s">
        <v>5832</v>
      </c>
    </row>
    <row r="1543" spans="1:5" x14ac:dyDescent="0.2">
      <c r="A1543" s="5" t="s">
        <v>4155</v>
      </c>
      <c r="B1543" s="38" t="s">
        <v>1531</v>
      </c>
      <c r="C1543" s="71">
        <v>3500</v>
      </c>
      <c r="E1543" s="30" t="s">
        <v>5832</v>
      </c>
    </row>
    <row r="1544" spans="1:5" x14ac:dyDescent="0.2">
      <c r="A1544" s="5" t="s">
        <v>4156</v>
      </c>
      <c r="B1544" s="39" t="s">
        <v>1532</v>
      </c>
      <c r="C1544" s="70">
        <v>4000</v>
      </c>
      <c r="E1544" s="30" t="s">
        <v>5832</v>
      </c>
    </row>
    <row r="1545" spans="1:5" x14ac:dyDescent="0.2">
      <c r="A1545" s="5" t="s">
        <v>4157</v>
      </c>
      <c r="B1545" s="39" t="s">
        <v>1533</v>
      </c>
      <c r="C1545" s="70">
        <v>600</v>
      </c>
      <c r="E1545" s="30" t="s">
        <v>5832</v>
      </c>
    </row>
    <row r="1546" spans="1:5" x14ac:dyDescent="0.2">
      <c r="A1546" s="5" t="s">
        <v>4158</v>
      </c>
      <c r="B1546" s="37" t="s">
        <v>1534</v>
      </c>
      <c r="C1546" s="71">
        <v>3000</v>
      </c>
      <c r="E1546" s="30" t="s">
        <v>5832</v>
      </c>
    </row>
    <row r="1547" spans="1:5" x14ac:dyDescent="0.2">
      <c r="A1547" s="5" t="s">
        <v>4159</v>
      </c>
      <c r="B1547" s="38" t="s">
        <v>1535</v>
      </c>
      <c r="C1547" s="71">
        <v>4000</v>
      </c>
      <c r="E1547" s="30" t="s">
        <v>5832</v>
      </c>
    </row>
    <row r="1548" spans="1:5" x14ac:dyDescent="0.2">
      <c r="A1548" s="5" t="s">
        <v>4160</v>
      </c>
      <c r="B1548" s="39" t="s">
        <v>1536</v>
      </c>
      <c r="C1548" s="70">
        <v>6000</v>
      </c>
      <c r="E1548" s="30" t="s">
        <v>5832</v>
      </c>
    </row>
    <row r="1549" spans="1:5" x14ac:dyDescent="0.2">
      <c r="A1549" s="5" t="s">
        <v>4161</v>
      </c>
      <c r="B1549" s="39" t="s">
        <v>1537</v>
      </c>
      <c r="C1549" s="70">
        <v>3500</v>
      </c>
      <c r="E1549" s="30" t="s">
        <v>5832</v>
      </c>
    </row>
    <row r="1550" spans="1:5" x14ac:dyDescent="0.2">
      <c r="A1550" s="5" t="s">
        <v>4162</v>
      </c>
      <c r="B1550" s="36" t="s">
        <v>1538</v>
      </c>
      <c r="C1550" s="70">
        <v>18000</v>
      </c>
      <c r="E1550" s="30" t="s">
        <v>5832</v>
      </c>
    </row>
    <row r="1551" spans="1:5" x14ac:dyDescent="0.2">
      <c r="A1551" s="5" t="s">
        <v>4163</v>
      </c>
      <c r="B1551" s="38" t="s">
        <v>1539</v>
      </c>
      <c r="C1551" s="70">
        <v>10000</v>
      </c>
      <c r="E1551" s="30" t="s">
        <v>5832</v>
      </c>
    </row>
    <row r="1552" spans="1:5" x14ac:dyDescent="0.2">
      <c r="A1552" s="5" t="s">
        <v>4164</v>
      </c>
      <c r="B1552" s="39" t="s">
        <v>1540</v>
      </c>
      <c r="C1552" s="70">
        <v>15000</v>
      </c>
      <c r="E1552" s="30" t="s">
        <v>5832</v>
      </c>
    </row>
    <row r="1553" spans="1:5" x14ac:dyDescent="0.2">
      <c r="A1553" s="5" t="s">
        <v>4165</v>
      </c>
      <c r="B1553" s="39" t="s">
        <v>1541</v>
      </c>
      <c r="C1553" s="70">
        <v>10000</v>
      </c>
      <c r="E1553" s="30" t="s">
        <v>5832</v>
      </c>
    </row>
    <row r="1554" spans="1:5" x14ac:dyDescent="0.2">
      <c r="A1554" s="5" t="s">
        <v>4166</v>
      </c>
      <c r="B1554" s="38" t="s">
        <v>1542</v>
      </c>
      <c r="C1554" s="70">
        <v>20000</v>
      </c>
      <c r="E1554" s="30" t="s">
        <v>5832</v>
      </c>
    </row>
    <row r="1555" spans="1:5" x14ac:dyDescent="0.2">
      <c r="A1555" s="5" t="s">
        <v>4167</v>
      </c>
      <c r="B1555" s="38" t="s">
        <v>1543</v>
      </c>
      <c r="C1555" s="70">
        <v>12000</v>
      </c>
      <c r="E1555" s="30" t="s">
        <v>5832</v>
      </c>
    </row>
    <row r="1556" spans="1:5" x14ac:dyDescent="0.2">
      <c r="A1556" s="5" t="s">
        <v>4168</v>
      </c>
      <c r="B1556" s="39" t="s">
        <v>1544</v>
      </c>
      <c r="C1556" s="70">
        <v>20000</v>
      </c>
      <c r="E1556" s="30" t="s">
        <v>5832</v>
      </c>
    </row>
    <row r="1557" spans="1:5" x14ac:dyDescent="0.2">
      <c r="A1557" s="5" t="s">
        <v>4169</v>
      </c>
      <c r="B1557" s="39" t="s">
        <v>1545</v>
      </c>
      <c r="C1557" s="70">
        <v>20000</v>
      </c>
      <c r="E1557" s="30" t="s">
        <v>5832</v>
      </c>
    </row>
    <row r="1558" spans="1:5" x14ac:dyDescent="0.2">
      <c r="A1558" s="5" t="s">
        <v>4170</v>
      </c>
      <c r="B1558" s="39" t="s">
        <v>1546</v>
      </c>
      <c r="C1558" s="70">
        <v>20000</v>
      </c>
      <c r="E1558" s="30" t="s">
        <v>5832</v>
      </c>
    </row>
    <row r="1559" spans="1:5" x14ac:dyDescent="0.2">
      <c r="A1559" s="5" t="s">
        <v>4171</v>
      </c>
      <c r="B1559" s="38" t="s">
        <v>1547</v>
      </c>
      <c r="C1559" s="70">
        <v>20000</v>
      </c>
      <c r="E1559" s="30" t="s">
        <v>5832</v>
      </c>
    </row>
    <row r="1560" spans="1:5" x14ac:dyDescent="0.2">
      <c r="A1560" s="5" t="s">
        <v>4172</v>
      </c>
      <c r="B1560" s="38" t="s">
        <v>1548</v>
      </c>
      <c r="C1560" s="70">
        <v>30000</v>
      </c>
      <c r="E1560" s="30" t="s">
        <v>5832</v>
      </c>
    </row>
    <row r="1561" spans="1:5" x14ac:dyDescent="0.2">
      <c r="A1561" s="5" t="s">
        <v>4173</v>
      </c>
      <c r="B1561" s="38" t="s">
        <v>1549</v>
      </c>
      <c r="C1561" s="70">
        <v>15000</v>
      </c>
      <c r="E1561" s="30" t="s">
        <v>5832</v>
      </c>
    </row>
    <row r="1562" spans="1:5" x14ac:dyDescent="0.2">
      <c r="A1562" s="5" t="s">
        <v>4174</v>
      </c>
      <c r="B1562" s="38" t="s">
        <v>1550</v>
      </c>
      <c r="C1562" s="70">
        <v>15000</v>
      </c>
      <c r="E1562" s="30" t="s">
        <v>5832</v>
      </c>
    </row>
    <row r="1563" spans="1:5" x14ac:dyDescent="0.2">
      <c r="A1563" s="5" t="s">
        <v>4175</v>
      </c>
      <c r="B1563" s="39" t="s">
        <v>1551</v>
      </c>
      <c r="C1563" s="70">
        <v>12000</v>
      </c>
      <c r="E1563" s="30" t="s">
        <v>5832</v>
      </c>
    </row>
    <row r="1564" spans="1:5" x14ac:dyDescent="0.2">
      <c r="A1564" s="5" t="s">
        <v>4176</v>
      </c>
      <c r="B1564" s="39" t="s">
        <v>1552</v>
      </c>
      <c r="C1564" s="70">
        <v>15000</v>
      </c>
      <c r="E1564" s="30" t="s">
        <v>5832</v>
      </c>
    </row>
    <row r="1565" spans="1:5" x14ac:dyDescent="0.2">
      <c r="A1565" s="5" t="s">
        <v>4177</v>
      </c>
      <c r="B1565" s="39" t="s">
        <v>1553</v>
      </c>
      <c r="C1565" s="70">
        <v>17000</v>
      </c>
      <c r="E1565" s="30" t="s">
        <v>5832</v>
      </c>
    </row>
    <row r="1566" spans="1:5" x14ac:dyDescent="0.2">
      <c r="A1566" s="5" t="s">
        <v>4178</v>
      </c>
      <c r="B1566" s="39" t="s">
        <v>1554</v>
      </c>
      <c r="C1566" s="70">
        <v>30000</v>
      </c>
      <c r="E1566" s="30" t="s">
        <v>5832</v>
      </c>
    </row>
    <row r="1567" spans="1:5" x14ac:dyDescent="0.2">
      <c r="A1567" s="5" t="s">
        <v>4179</v>
      </c>
      <c r="B1567" s="39" t="s">
        <v>1555</v>
      </c>
      <c r="C1567" s="70">
        <v>40000</v>
      </c>
      <c r="E1567" s="30" t="s">
        <v>5832</v>
      </c>
    </row>
    <row r="1568" spans="1:5" x14ac:dyDescent="0.2">
      <c r="A1568" s="5" t="s">
        <v>4180</v>
      </c>
      <c r="B1568" s="39" t="s">
        <v>1556</v>
      </c>
      <c r="C1568" s="70">
        <v>50000</v>
      </c>
      <c r="E1568" s="30" t="s">
        <v>5832</v>
      </c>
    </row>
    <row r="1569" spans="1:5" x14ac:dyDescent="0.2">
      <c r="A1569" s="5" t="s">
        <v>4181</v>
      </c>
      <c r="B1569" s="39" t="s">
        <v>1557</v>
      </c>
      <c r="C1569" s="70">
        <v>25000</v>
      </c>
      <c r="E1569" s="30" t="s">
        <v>5832</v>
      </c>
    </row>
    <row r="1570" spans="1:5" x14ac:dyDescent="0.2">
      <c r="A1570" s="5" t="s">
        <v>4182</v>
      </c>
      <c r="B1570" s="39" t="s">
        <v>1558</v>
      </c>
      <c r="C1570" s="70">
        <v>20000</v>
      </c>
      <c r="E1570" s="30" t="s">
        <v>5832</v>
      </c>
    </row>
    <row r="1571" spans="1:5" x14ac:dyDescent="0.2">
      <c r="A1571" s="5" t="s">
        <v>4183</v>
      </c>
      <c r="B1571" s="39" t="s">
        <v>1559</v>
      </c>
      <c r="C1571" s="70">
        <v>15000</v>
      </c>
      <c r="E1571" s="30" t="s">
        <v>5832</v>
      </c>
    </row>
    <row r="1572" spans="1:5" x14ac:dyDescent="0.2">
      <c r="A1572" s="5" t="s">
        <v>4184</v>
      </c>
      <c r="B1572" s="39" t="s">
        <v>1560</v>
      </c>
      <c r="C1572" s="70">
        <v>20000</v>
      </c>
      <c r="E1572" s="30" t="s">
        <v>5832</v>
      </c>
    </row>
    <row r="1573" spans="1:5" x14ac:dyDescent="0.2">
      <c r="A1573" s="5" t="s">
        <v>4185</v>
      </c>
      <c r="B1573" s="39" t="s">
        <v>1561</v>
      </c>
      <c r="C1573" s="70">
        <v>30000</v>
      </c>
      <c r="E1573" s="30" t="s">
        <v>5832</v>
      </c>
    </row>
    <row r="1574" spans="1:5" x14ac:dyDescent="0.2">
      <c r="A1574" s="5" t="s">
        <v>4186</v>
      </c>
      <c r="B1574" s="38" t="s">
        <v>1562</v>
      </c>
      <c r="C1574" s="70">
        <v>15000</v>
      </c>
      <c r="E1574" s="30" t="s">
        <v>5832</v>
      </c>
    </row>
    <row r="1575" spans="1:5" x14ac:dyDescent="0.2">
      <c r="A1575" s="5" t="s">
        <v>4187</v>
      </c>
      <c r="B1575" s="39" t="s">
        <v>1563</v>
      </c>
      <c r="C1575" s="70">
        <v>25000</v>
      </c>
      <c r="E1575" s="30" t="s">
        <v>5832</v>
      </c>
    </row>
    <row r="1576" spans="1:5" x14ac:dyDescent="0.2">
      <c r="A1576" s="5" t="s">
        <v>4188</v>
      </c>
      <c r="B1576" s="39" t="s">
        <v>1564</v>
      </c>
      <c r="C1576" s="70">
        <v>35000</v>
      </c>
      <c r="E1576" s="30" t="s">
        <v>5832</v>
      </c>
    </row>
    <row r="1577" spans="1:5" x14ac:dyDescent="0.2">
      <c r="A1577" s="5" t="s">
        <v>4189</v>
      </c>
      <c r="B1577" s="39" t="s">
        <v>1565</v>
      </c>
      <c r="C1577" s="70">
        <v>30000</v>
      </c>
      <c r="E1577" s="30" t="s">
        <v>5832</v>
      </c>
    </row>
    <row r="1578" spans="1:5" x14ac:dyDescent="0.2">
      <c r="A1578" s="5" t="s">
        <v>4190</v>
      </c>
      <c r="B1578" s="39" t="s">
        <v>1566</v>
      </c>
      <c r="C1578" s="70">
        <v>40000</v>
      </c>
      <c r="E1578" s="30" t="s">
        <v>5832</v>
      </c>
    </row>
    <row r="1579" spans="1:5" x14ac:dyDescent="0.2">
      <c r="A1579" s="5" t="s">
        <v>4191</v>
      </c>
      <c r="B1579" s="39" t="s">
        <v>1567</v>
      </c>
      <c r="C1579" s="70">
        <v>35000</v>
      </c>
      <c r="E1579" s="30" t="s">
        <v>5832</v>
      </c>
    </row>
    <row r="1580" spans="1:5" x14ac:dyDescent="0.2">
      <c r="A1580" s="5" t="s">
        <v>4192</v>
      </c>
      <c r="B1580" s="39" t="s">
        <v>1568</v>
      </c>
      <c r="C1580" s="70">
        <v>20000</v>
      </c>
      <c r="E1580" s="30" t="s">
        <v>5832</v>
      </c>
    </row>
    <row r="1581" spans="1:5" x14ac:dyDescent="0.2">
      <c r="A1581" s="5" t="s">
        <v>4193</v>
      </c>
      <c r="B1581" s="39" t="s">
        <v>1569</v>
      </c>
      <c r="C1581" s="70">
        <v>30000</v>
      </c>
      <c r="E1581" s="30" t="s">
        <v>5832</v>
      </c>
    </row>
    <row r="1582" spans="1:5" x14ac:dyDescent="0.2">
      <c r="A1582" s="5" t="s">
        <v>4194</v>
      </c>
      <c r="B1582" s="39" t="s">
        <v>1570</v>
      </c>
      <c r="C1582" s="70">
        <v>35000</v>
      </c>
      <c r="E1582" s="30" t="s">
        <v>5832</v>
      </c>
    </row>
    <row r="1583" spans="1:5" x14ac:dyDescent="0.2">
      <c r="A1583" s="5" t="s">
        <v>4195</v>
      </c>
      <c r="B1583" s="39" t="s">
        <v>1571</v>
      </c>
      <c r="C1583" s="70">
        <v>50000</v>
      </c>
      <c r="E1583" s="30" t="s">
        <v>5832</v>
      </c>
    </row>
    <row r="1584" spans="1:5" x14ac:dyDescent="0.2">
      <c r="A1584" s="5" t="s">
        <v>4196</v>
      </c>
      <c r="B1584" s="38" t="s">
        <v>1572</v>
      </c>
      <c r="C1584" s="70">
        <v>15000</v>
      </c>
      <c r="E1584" s="30" t="s">
        <v>5832</v>
      </c>
    </row>
    <row r="1585" spans="1:5" x14ac:dyDescent="0.2">
      <c r="A1585" s="5" t="s">
        <v>4197</v>
      </c>
      <c r="B1585" s="39" t="s">
        <v>1573</v>
      </c>
      <c r="C1585" s="70">
        <v>15000</v>
      </c>
      <c r="E1585" s="30" t="s">
        <v>5832</v>
      </c>
    </row>
    <row r="1586" spans="1:5" x14ac:dyDescent="0.2">
      <c r="A1586" s="5" t="s">
        <v>4198</v>
      </c>
      <c r="B1586" s="39" t="s">
        <v>1574</v>
      </c>
      <c r="C1586" s="70">
        <v>15000</v>
      </c>
      <c r="E1586" s="30" t="s">
        <v>5832</v>
      </c>
    </row>
    <row r="1587" spans="1:5" x14ac:dyDescent="0.2">
      <c r="A1587" s="5" t="s">
        <v>4199</v>
      </c>
      <c r="B1587" s="39" t="s">
        <v>1575</v>
      </c>
      <c r="C1587" s="70">
        <v>20000</v>
      </c>
      <c r="E1587" s="30" t="s">
        <v>5832</v>
      </c>
    </row>
    <row r="1588" spans="1:5" x14ac:dyDescent="0.2">
      <c r="A1588" s="5" t="s">
        <v>4200</v>
      </c>
      <c r="B1588" s="39" t="s">
        <v>1576</v>
      </c>
      <c r="C1588" s="70">
        <v>25000</v>
      </c>
      <c r="E1588" s="30" t="s">
        <v>5832</v>
      </c>
    </row>
    <row r="1589" spans="1:5" x14ac:dyDescent="0.2">
      <c r="A1589" s="5" t="s">
        <v>4201</v>
      </c>
      <c r="B1589" s="39" t="s">
        <v>1577</v>
      </c>
      <c r="C1589" s="70">
        <v>15000</v>
      </c>
      <c r="E1589" s="30" t="s">
        <v>5832</v>
      </c>
    </row>
    <row r="1590" spans="1:5" x14ac:dyDescent="0.2">
      <c r="A1590" s="5" t="s">
        <v>4202</v>
      </c>
      <c r="B1590" s="39" t="s">
        <v>1578</v>
      </c>
      <c r="C1590" s="70">
        <v>15000</v>
      </c>
      <c r="E1590" s="30" t="s">
        <v>5832</v>
      </c>
    </row>
    <row r="1591" spans="1:5" x14ac:dyDescent="0.2">
      <c r="A1591" s="5" t="s">
        <v>4203</v>
      </c>
      <c r="B1591" s="39" t="s">
        <v>1579</v>
      </c>
      <c r="C1591" s="70">
        <v>15000</v>
      </c>
      <c r="E1591" s="30" t="s">
        <v>5832</v>
      </c>
    </row>
    <row r="1592" spans="1:5" x14ac:dyDescent="0.2">
      <c r="A1592" s="5" t="s">
        <v>4204</v>
      </c>
      <c r="B1592" s="39" t="s">
        <v>1580</v>
      </c>
      <c r="C1592" s="70">
        <v>35000</v>
      </c>
      <c r="E1592" s="30" t="s">
        <v>5832</v>
      </c>
    </row>
    <row r="1593" spans="1:5" ht="25.5" x14ac:dyDescent="0.2">
      <c r="A1593" s="5" t="s">
        <v>4205</v>
      </c>
      <c r="B1593" s="39" t="s">
        <v>1581</v>
      </c>
      <c r="C1593" s="70">
        <v>45000</v>
      </c>
      <c r="E1593" s="30" t="s">
        <v>5832</v>
      </c>
    </row>
    <row r="1594" spans="1:5" x14ac:dyDescent="0.2">
      <c r="A1594" s="5" t="s">
        <v>4206</v>
      </c>
      <c r="B1594" s="39" t="s">
        <v>1582</v>
      </c>
      <c r="C1594" s="70">
        <v>8000</v>
      </c>
      <c r="E1594" s="30" t="s">
        <v>5832</v>
      </c>
    </row>
    <row r="1595" spans="1:5" ht="25.5" x14ac:dyDescent="0.2">
      <c r="A1595" s="5" t="s">
        <v>4207</v>
      </c>
      <c r="B1595" s="39" t="s">
        <v>1583</v>
      </c>
      <c r="C1595" s="70">
        <v>40000</v>
      </c>
      <c r="E1595" s="30" t="s">
        <v>5832</v>
      </c>
    </row>
    <row r="1596" spans="1:5" ht="25.5" x14ac:dyDescent="0.2">
      <c r="A1596" s="5" t="s">
        <v>4208</v>
      </c>
      <c r="B1596" s="39" t="s">
        <v>1584</v>
      </c>
      <c r="C1596" s="70">
        <v>50000</v>
      </c>
      <c r="E1596" s="30" t="s">
        <v>5832</v>
      </c>
    </row>
    <row r="1597" spans="1:5" x14ac:dyDescent="0.2">
      <c r="A1597" s="5" t="s">
        <v>4209</v>
      </c>
      <c r="B1597" s="39" t="s">
        <v>1585</v>
      </c>
      <c r="C1597" s="70">
        <v>35000</v>
      </c>
      <c r="E1597" s="30" t="s">
        <v>5832</v>
      </c>
    </row>
    <row r="1598" spans="1:5" x14ac:dyDescent="0.2">
      <c r="A1598" s="5" t="s">
        <v>4210</v>
      </c>
      <c r="B1598" s="39" t="s">
        <v>1586</v>
      </c>
      <c r="C1598" s="70">
        <v>30000</v>
      </c>
      <c r="E1598" s="30" t="s">
        <v>5832</v>
      </c>
    </row>
    <row r="1599" spans="1:5" x14ac:dyDescent="0.2">
      <c r="A1599" s="5" t="s">
        <v>4211</v>
      </c>
      <c r="B1599" s="38" t="s">
        <v>1587</v>
      </c>
      <c r="C1599" s="70">
        <v>10000</v>
      </c>
      <c r="E1599" s="30" t="s">
        <v>5832</v>
      </c>
    </row>
    <row r="1600" spans="1:5" x14ac:dyDescent="0.2">
      <c r="A1600" s="5" t="s">
        <v>4212</v>
      </c>
      <c r="B1600" s="39" t="s">
        <v>1588</v>
      </c>
      <c r="C1600" s="70">
        <v>10000</v>
      </c>
      <c r="E1600" s="30" t="s">
        <v>5832</v>
      </c>
    </row>
    <row r="1601" spans="1:5" x14ac:dyDescent="0.2">
      <c r="A1601" s="5" t="s">
        <v>4213</v>
      </c>
      <c r="B1601" s="39" t="s">
        <v>1589</v>
      </c>
      <c r="C1601" s="70">
        <v>7500</v>
      </c>
      <c r="E1601" s="30" t="s">
        <v>5832</v>
      </c>
    </row>
    <row r="1602" spans="1:5" x14ac:dyDescent="0.2">
      <c r="A1602" s="9" t="s">
        <v>4214</v>
      </c>
      <c r="B1602" s="38" t="s">
        <v>1590</v>
      </c>
      <c r="C1602" s="70">
        <v>15000</v>
      </c>
      <c r="E1602" s="30" t="s">
        <v>5832</v>
      </c>
    </row>
    <row r="1603" spans="1:5" x14ac:dyDescent="0.2">
      <c r="A1603" s="5" t="s">
        <v>4215</v>
      </c>
      <c r="B1603" s="39" t="s">
        <v>1591</v>
      </c>
      <c r="C1603" s="70">
        <v>12000</v>
      </c>
      <c r="E1603" s="30" t="s">
        <v>5832</v>
      </c>
    </row>
    <row r="1604" spans="1:5" x14ac:dyDescent="0.2">
      <c r="A1604" s="5" t="s">
        <v>4216</v>
      </c>
      <c r="B1604" s="39" t="s">
        <v>1592</v>
      </c>
      <c r="C1604" s="70">
        <v>25000</v>
      </c>
      <c r="E1604" s="30" t="s">
        <v>5832</v>
      </c>
    </row>
    <row r="1605" spans="1:5" x14ac:dyDescent="0.2">
      <c r="A1605" s="5" t="s">
        <v>4217</v>
      </c>
      <c r="B1605" s="39" t="s">
        <v>1593</v>
      </c>
      <c r="C1605" s="70">
        <v>7500</v>
      </c>
      <c r="E1605" s="30" t="s">
        <v>5832</v>
      </c>
    </row>
    <row r="1606" spans="1:5" x14ac:dyDescent="0.2">
      <c r="A1606" s="5" t="s">
        <v>4218</v>
      </c>
      <c r="B1606" s="39" t="s">
        <v>1594</v>
      </c>
      <c r="C1606" s="70">
        <v>12000</v>
      </c>
      <c r="E1606" s="30" t="s">
        <v>5832</v>
      </c>
    </row>
    <row r="1607" spans="1:5" x14ac:dyDescent="0.2">
      <c r="A1607" s="5" t="s">
        <v>4219</v>
      </c>
      <c r="B1607" s="39" t="s">
        <v>1595</v>
      </c>
      <c r="C1607" s="70">
        <v>15000</v>
      </c>
      <c r="E1607" s="30" t="s">
        <v>5832</v>
      </c>
    </row>
    <row r="1608" spans="1:5" x14ac:dyDescent="0.2">
      <c r="A1608" s="5" t="s">
        <v>4220</v>
      </c>
      <c r="B1608" s="39" t="s">
        <v>1596</v>
      </c>
      <c r="C1608" s="70">
        <v>20000</v>
      </c>
      <c r="E1608" s="30" t="s">
        <v>5832</v>
      </c>
    </row>
    <row r="1609" spans="1:5" x14ac:dyDescent="0.2">
      <c r="A1609" s="5" t="s">
        <v>4221</v>
      </c>
      <c r="B1609" s="39" t="s">
        <v>1597</v>
      </c>
      <c r="C1609" s="70">
        <v>7500</v>
      </c>
      <c r="E1609" s="30" t="s">
        <v>5832</v>
      </c>
    </row>
    <row r="1610" spans="1:5" x14ac:dyDescent="0.2">
      <c r="A1610" s="5" t="s">
        <v>4222</v>
      </c>
      <c r="B1610" s="39" t="s">
        <v>1598</v>
      </c>
      <c r="C1610" s="70">
        <v>9000</v>
      </c>
      <c r="E1610" s="30" t="s">
        <v>5832</v>
      </c>
    </row>
    <row r="1611" spans="1:5" x14ac:dyDescent="0.2">
      <c r="A1611" s="5" t="s">
        <v>4223</v>
      </c>
      <c r="B1611" s="39" t="s">
        <v>1599</v>
      </c>
      <c r="C1611" s="70">
        <v>30000</v>
      </c>
      <c r="E1611" s="30" t="s">
        <v>5832</v>
      </c>
    </row>
    <row r="1612" spans="1:5" x14ac:dyDescent="0.2">
      <c r="A1612" s="5" t="s">
        <v>4224</v>
      </c>
      <c r="B1612" s="39" t="s">
        <v>1600</v>
      </c>
      <c r="C1612" s="70">
        <v>50000</v>
      </c>
      <c r="E1612" s="30" t="s">
        <v>5832</v>
      </c>
    </row>
    <row r="1613" spans="1:5" x14ac:dyDescent="0.2">
      <c r="A1613" s="5" t="s">
        <v>4225</v>
      </c>
      <c r="B1613" s="39" t="s">
        <v>1601</v>
      </c>
      <c r="C1613" s="70">
        <v>19000</v>
      </c>
      <c r="E1613" s="30" t="s">
        <v>5832</v>
      </c>
    </row>
    <row r="1614" spans="1:5" x14ac:dyDescent="0.2">
      <c r="A1614" s="5" t="s">
        <v>4226</v>
      </c>
      <c r="B1614" s="39" t="s">
        <v>1602</v>
      </c>
      <c r="C1614" s="70">
        <v>10000</v>
      </c>
      <c r="E1614" s="30" t="s">
        <v>5832</v>
      </c>
    </row>
    <row r="1615" spans="1:5" x14ac:dyDescent="0.2">
      <c r="A1615" s="5" t="s">
        <v>4227</v>
      </c>
      <c r="B1615" s="39" t="s">
        <v>1603</v>
      </c>
      <c r="C1615" s="70">
        <v>25000</v>
      </c>
      <c r="E1615" s="30" t="s">
        <v>5832</v>
      </c>
    </row>
    <row r="1616" spans="1:5" x14ac:dyDescent="0.2">
      <c r="A1616" s="5" t="s">
        <v>4228</v>
      </c>
      <c r="B1616" s="39" t="s">
        <v>1604</v>
      </c>
      <c r="C1616" s="70">
        <v>25000</v>
      </c>
      <c r="E1616" s="30" t="s">
        <v>5832</v>
      </c>
    </row>
    <row r="1617" spans="1:5" x14ac:dyDescent="0.2">
      <c r="A1617" s="5" t="s">
        <v>4229</v>
      </c>
      <c r="B1617" s="39" t="s">
        <v>1605</v>
      </c>
      <c r="C1617" s="70">
        <v>30000</v>
      </c>
      <c r="E1617" s="30" t="s">
        <v>5832</v>
      </c>
    </row>
    <row r="1618" spans="1:5" x14ac:dyDescent="0.2">
      <c r="A1618" s="6" t="s">
        <v>4230</v>
      </c>
      <c r="B1618" s="36" t="s">
        <v>1606</v>
      </c>
      <c r="C1618" s="70">
        <v>4000</v>
      </c>
      <c r="E1618" s="30" t="s">
        <v>5832</v>
      </c>
    </row>
    <row r="1619" spans="1:5" x14ac:dyDescent="0.2">
      <c r="A1619" s="5" t="s">
        <v>4231</v>
      </c>
      <c r="B1619" s="39" t="s">
        <v>1607</v>
      </c>
      <c r="C1619" s="70">
        <v>9000</v>
      </c>
      <c r="E1619" s="30" t="s">
        <v>5832</v>
      </c>
    </row>
    <row r="1620" spans="1:5" x14ac:dyDescent="0.2">
      <c r="A1620" s="9" t="s">
        <v>4232</v>
      </c>
      <c r="B1620" s="38" t="s">
        <v>1608</v>
      </c>
      <c r="C1620" s="70">
        <v>15000</v>
      </c>
      <c r="E1620" s="30" t="s">
        <v>5832</v>
      </c>
    </row>
    <row r="1621" spans="1:5" x14ac:dyDescent="0.2">
      <c r="A1621" s="5" t="s">
        <v>4233</v>
      </c>
      <c r="B1621" s="39" t="s">
        <v>1609</v>
      </c>
      <c r="C1621" s="70">
        <v>10000</v>
      </c>
      <c r="E1621" s="30" t="s">
        <v>5832</v>
      </c>
    </row>
    <row r="1622" spans="1:5" x14ac:dyDescent="0.2">
      <c r="A1622" s="5" t="s">
        <v>4234</v>
      </c>
      <c r="B1622" s="39" t="s">
        <v>1610</v>
      </c>
      <c r="C1622" s="70">
        <v>12000</v>
      </c>
      <c r="E1622" s="30" t="s">
        <v>5832</v>
      </c>
    </row>
    <row r="1623" spans="1:5" x14ac:dyDescent="0.2">
      <c r="A1623" s="5" t="s">
        <v>4235</v>
      </c>
      <c r="B1623" s="36" t="s">
        <v>1611</v>
      </c>
      <c r="C1623" s="70">
        <v>15000</v>
      </c>
      <c r="E1623" s="30" t="s">
        <v>5832</v>
      </c>
    </row>
    <row r="1624" spans="1:5" x14ac:dyDescent="0.2">
      <c r="A1624" s="5" t="s">
        <v>4236</v>
      </c>
      <c r="B1624" s="36" t="s">
        <v>1612</v>
      </c>
      <c r="C1624" s="70">
        <v>10000</v>
      </c>
      <c r="E1624" s="30" t="s">
        <v>5832</v>
      </c>
    </row>
    <row r="1625" spans="1:5" x14ac:dyDescent="0.2">
      <c r="A1625" s="10" t="s">
        <v>4237</v>
      </c>
      <c r="B1625" s="53" t="s">
        <v>1613</v>
      </c>
      <c r="C1625" s="78">
        <v>20000</v>
      </c>
      <c r="E1625" s="30" t="s">
        <v>5832</v>
      </c>
    </row>
    <row r="1626" spans="1:5" x14ac:dyDescent="0.2">
      <c r="A1626" s="216" t="s">
        <v>1614</v>
      </c>
      <c r="B1626" s="61"/>
      <c r="C1626" s="217"/>
      <c r="E1626" s="30" t="s">
        <v>5833</v>
      </c>
    </row>
    <row r="1627" spans="1:5" x14ac:dyDescent="0.2">
      <c r="A1627" s="6" t="s">
        <v>4238</v>
      </c>
      <c r="B1627" s="42" t="s">
        <v>1615</v>
      </c>
      <c r="C1627" s="79">
        <v>20000</v>
      </c>
      <c r="E1627" s="30" t="s">
        <v>5833</v>
      </c>
    </row>
    <row r="1628" spans="1:5" x14ac:dyDescent="0.2">
      <c r="A1628" s="6" t="s">
        <v>4239</v>
      </c>
      <c r="B1628" s="36" t="s">
        <v>1616</v>
      </c>
      <c r="C1628" s="70">
        <v>18000</v>
      </c>
      <c r="E1628" s="30" t="s">
        <v>5833</v>
      </c>
    </row>
    <row r="1629" spans="1:5" x14ac:dyDescent="0.2">
      <c r="A1629" s="6" t="s">
        <v>4240</v>
      </c>
      <c r="B1629" s="36" t="s">
        <v>1617</v>
      </c>
      <c r="C1629" s="70">
        <v>18000</v>
      </c>
      <c r="E1629" s="30" t="s">
        <v>5833</v>
      </c>
    </row>
    <row r="1630" spans="1:5" x14ac:dyDescent="0.2">
      <c r="A1630" s="5" t="s">
        <v>4241</v>
      </c>
      <c r="B1630" s="36" t="s">
        <v>1618</v>
      </c>
      <c r="C1630" s="70">
        <v>4500</v>
      </c>
      <c r="E1630" s="30" t="s">
        <v>5833</v>
      </c>
    </row>
    <row r="1631" spans="1:5" x14ac:dyDescent="0.2">
      <c r="A1631" s="5" t="s">
        <v>4242</v>
      </c>
      <c r="B1631" s="36" t="s">
        <v>1619</v>
      </c>
      <c r="C1631" s="70">
        <v>4500</v>
      </c>
      <c r="E1631" s="30" t="s">
        <v>5833</v>
      </c>
    </row>
    <row r="1632" spans="1:5" x14ac:dyDescent="0.2">
      <c r="A1632" s="5" t="s">
        <v>4243</v>
      </c>
      <c r="B1632" s="36" t="s">
        <v>1620</v>
      </c>
      <c r="C1632" s="70">
        <v>30000</v>
      </c>
      <c r="E1632" s="30" t="s">
        <v>5833</v>
      </c>
    </row>
    <row r="1633" spans="1:5" x14ac:dyDescent="0.2">
      <c r="A1633" s="5" t="s">
        <v>4244</v>
      </c>
      <c r="B1633" s="36" t="s">
        <v>1621</v>
      </c>
      <c r="C1633" s="70">
        <v>15000</v>
      </c>
      <c r="E1633" s="30" t="s">
        <v>5833</v>
      </c>
    </row>
    <row r="1634" spans="1:5" x14ac:dyDescent="0.2">
      <c r="A1634" s="5" t="s">
        <v>4245</v>
      </c>
      <c r="B1634" s="39" t="s">
        <v>1622</v>
      </c>
      <c r="C1634" s="70">
        <v>20000</v>
      </c>
      <c r="E1634" s="30" t="s">
        <v>5833</v>
      </c>
    </row>
    <row r="1635" spans="1:5" x14ac:dyDescent="0.2">
      <c r="A1635" s="5" t="s">
        <v>4246</v>
      </c>
      <c r="B1635" s="39" t="s">
        <v>1623</v>
      </c>
      <c r="C1635" s="70">
        <v>10000</v>
      </c>
      <c r="E1635" s="30" t="s">
        <v>5833</v>
      </c>
    </row>
    <row r="1636" spans="1:5" x14ac:dyDescent="0.2">
      <c r="A1636" s="5" t="s">
        <v>4247</v>
      </c>
      <c r="B1636" s="36" t="s">
        <v>1624</v>
      </c>
      <c r="C1636" s="70">
        <v>10000</v>
      </c>
      <c r="E1636" s="30" t="s">
        <v>5833</v>
      </c>
    </row>
    <row r="1637" spans="1:5" x14ac:dyDescent="0.2">
      <c r="A1637" s="5" t="s">
        <v>4248</v>
      </c>
      <c r="B1637" s="39" t="s">
        <v>1625</v>
      </c>
      <c r="C1637" s="70">
        <v>15000</v>
      </c>
      <c r="E1637" s="30" t="s">
        <v>5833</v>
      </c>
    </row>
    <row r="1638" spans="1:5" x14ac:dyDescent="0.2">
      <c r="A1638" s="5" t="s">
        <v>4249</v>
      </c>
      <c r="B1638" s="36" t="s">
        <v>1626</v>
      </c>
      <c r="C1638" s="70">
        <v>5600</v>
      </c>
      <c r="E1638" s="30" t="s">
        <v>5833</v>
      </c>
    </row>
    <row r="1639" spans="1:5" x14ac:dyDescent="0.2">
      <c r="A1639" s="5" t="s">
        <v>4250</v>
      </c>
      <c r="B1639" s="36" t="s">
        <v>1627</v>
      </c>
      <c r="C1639" s="70">
        <v>5600</v>
      </c>
      <c r="E1639" s="30" t="s">
        <v>5833</v>
      </c>
    </row>
    <row r="1640" spans="1:5" x14ac:dyDescent="0.2">
      <c r="A1640" s="5" t="s">
        <v>4251</v>
      </c>
      <c r="B1640" s="36" t="s">
        <v>1628</v>
      </c>
      <c r="C1640" s="70">
        <v>6400</v>
      </c>
      <c r="E1640" s="30" t="s">
        <v>5833</v>
      </c>
    </row>
    <row r="1641" spans="1:5" x14ac:dyDescent="0.2">
      <c r="A1641" s="5" t="s">
        <v>4252</v>
      </c>
      <c r="B1641" s="36" t="s">
        <v>1629</v>
      </c>
      <c r="C1641" s="70">
        <v>15000</v>
      </c>
      <c r="E1641" s="30" t="s">
        <v>5833</v>
      </c>
    </row>
    <row r="1642" spans="1:5" x14ac:dyDescent="0.2">
      <c r="A1642" s="5" t="s">
        <v>4253</v>
      </c>
      <c r="B1642" s="39" t="s">
        <v>1630</v>
      </c>
      <c r="C1642" s="70">
        <v>10500</v>
      </c>
      <c r="E1642" s="30" t="s">
        <v>5833</v>
      </c>
    </row>
    <row r="1643" spans="1:5" x14ac:dyDescent="0.2">
      <c r="A1643" s="5" t="s">
        <v>4254</v>
      </c>
      <c r="B1643" s="39" t="s">
        <v>1631</v>
      </c>
      <c r="C1643" s="70">
        <v>10500</v>
      </c>
      <c r="E1643" s="30" t="s">
        <v>5833</v>
      </c>
    </row>
    <row r="1644" spans="1:5" x14ac:dyDescent="0.2">
      <c r="A1644" s="5" t="s">
        <v>4255</v>
      </c>
      <c r="B1644" s="39" t="s">
        <v>1632</v>
      </c>
      <c r="C1644" s="70">
        <v>15000</v>
      </c>
      <c r="E1644" s="30" t="s">
        <v>5833</v>
      </c>
    </row>
    <row r="1645" spans="1:5" x14ac:dyDescent="0.2">
      <c r="A1645" s="5" t="s">
        <v>4256</v>
      </c>
      <c r="B1645" s="39" t="s">
        <v>1633</v>
      </c>
      <c r="C1645" s="70">
        <v>15000</v>
      </c>
      <c r="E1645" s="30" t="s">
        <v>5833</v>
      </c>
    </row>
    <row r="1646" spans="1:5" x14ac:dyDescent="0.2">
      <c r="A1646" s="6" t="s">
        <v>4257</v>
      </c>
      <c r="B1646" s="36" t="s">
        <v>1634</v>
      </c>
      <c r="C1646" s="70">
        <v>10000</v>
      </c>
      <c r="E1646" s="30" t="s">
        <v>5833</v>
      </c>
    </row>
    <row r="1647" spans="1:5" x14ac:dyDescent="0.2">
      <c r="A1647" s="6" t="s">
        <v>4258</v>
      </c>
      <c r="B1647" s="36" t="s">
        <v>1635</v>
      </c>
      <c r="C1647" s="70">
        <v>15000</v>
      </c>
      <c r="E1647" s="30" t="s">
        <v>5833</v>
      </c>
    </row>
    <row r="1648" spans="1:5" x14ac:dyDescent="0.2">
      <c r="A1648" s="5" t="s">
        <v>4259</v>
      </c>
      <c r="B1648" s="36" t="s">
        <v>1636</v>
      </c>
      <c r="C1648" s="70">
        <v>20000</v>
      </c>
      <c r="E1648" s="30" t="s">
        <v>5833</v>
      </c>
    </row>
    <row r="1649" spans="1:5" x14ac:dyDescent="0.2">
      <c r="A1649" s="5" t="s">
        <v>4260</v>
      </c>
      <c r="B1649" s="36" t="s">
        <v>1637</v>
      </c>
      <c r="C1649" s="70">
        <v>20000</v>
      </c>
      <c r="E1649" s="30" t="s">
        <v>5833</v>
      </c>
    </row>
    <row r="1650" spans="1:5" x14ac:dyDescent="0.2">
      <c r="A1650" s="5" t="s">
        <v>4261</v>
      </c>
      <c r="B1650" s="39" t="s">
        <v>1638</v>
      </c>
      <c r="C1650" s="70">
        <v>30000</v>
      </c>
      <c r="E1650" s="30" t="s">
        <v>5833</v>
      </c>
    </row>
    <row r="1651" spans="1:5" x14ac:dyDescent="0.2">
      <c r="A1651" s="5" t="s">
        <v>4262</v>
      </c>
      <c r="B1651" s="36" t="s">
        <v>1639</v>
      </c>
      <c r="C1651" s="70">
        <v>30000</v>
      </c>
      <c r="E1651" s="30" t="s">
        <v>5833</v>
      </c>
    </row>
    <row r="1652" spans="1:5" x14ac:dyDescent="0.2">
      <c r="A1652" s="5" t="s">
        <v>4263</v>
      </c>
      <c r="B1652" s="39" t="s">
        <v>1640</v>
      </c>
      <c r="C1652" s="70">
        <v>15000</v>
      </c>
      <c r="E1652" s="30" t="s">
        <v>5833</v>
      </c>
    </row>
    <row r="1653" spans="1:5" x14ac:dyDescent="0.2">
      <c r="A1653" s="5" t="s">
        <v>4264</v>
      </c>
      <c r="B1653" s="36" t="s">
        <v>1641</v>
      </c>
      <c r="C1653" s="70">
        <v>30000</v>
      </c>
      <c r="E1653" s="30" t="s">
        <v>5833</v>
      </c>
    </row>
    <row r="1654" spans="1:5" x14ac:dyDescent="0.2">
      <c r="A1654" s="5" t="s">
        <v>4265</v>
      </c>
      <c r="B1654" s="39" t="s">
        <v>1642</v>
      </c>
      <c r="C1654" s="70">
        <v>15000</v>
      </c>
      <c r="E1654" s="30" t="s">
        <v>5833</v>
      </c>
    </row>
    <row r="1655" spans="1:5" ht="25.5" x14ac:dyDescent="0.2">
      <c r="A1655" s="5" t="s">
        <v>4266</v>
      </c>
      <c r="B1655" s="36" t="s">
        <v>1643</v>
      </c>
      <c r="C1655" s="70">
        <v>20000</v>
      </c>
      <c r="E1655" s="30" t="s">
        <v>5833</v>
      </c>
    </row>
    <row r="1656" spans="1:5" ht="25.5" x14ac:dyDescent="0.2">
      <c r="A1656" s="9" t="s">
        <v>4267</v>
      </c>
      <c r="B1656" s="58" t="s">
        <v>1644</v>
      </c>
      <c r="C1656" s="70">
        <v>30000</v>
      </c>
      <c r="E1656" s="30" t="s">
        <v>5833</v>
      </c>
    </row>
    <row r="1657" spans="1:5" x14ac:dyDescent="0.2">
      <c r="A1657" s="5" t="s">
        <v>4268</v>
      </c>
      <c r="B1657" s="39" t="s">
        <v>1645</v>
      </c>
      <c r="C1657" s="70">
        <v>15000</v>
      </c>
      <c r="E1657" s="30" t="s">
        <v>5833</v>
      </c>
    </row>
    <row r="1658" spans="1:5" x14ac:dyDescent="0.2">
      <c r="A1658" s="5" t="s">
        <v>4269</v>
      </c>
      <c r="B1658" s="36" t="s">
        <v>1646</v>
      </c>
      <c r="C1658" s="70">
        <v>20000</v>
      </c>
      <c r="E1658" s="30" t="s">
        <v>5833</v>
      </c>
    </row>
    <row r="1659" spans="1:5" x14ac:dyDescent="0.2">
      <c r="A1659" s="14" t="s">
        <v>4270</v>
      </c>
      <c r="B1659" s="36" t="s">
        <v>1647</v>
      </c>
      <c r="C1659" s="70">
        <v>30000</v>
      </c>
      <c r="E1659" s="30" t="s">
        <v>5833</v>
      </c>
    </row>
    <row r="1660" spans="1:5" x14ac:dyDescent="0.2">
      <c r="A1660" s="14" t="s">
        <v>4271</v>
      </c>
      <c r="B1660" s="36" t="s">
        <v>1648</v>
      </c>
      <c r="C1660" s="70">
        <v>40000</v>
      </c>
      <c r="E1660" s="30" t="s">
        <v>5833</v>
      </c>
    </row>
    <row r="1661" spans="1:5" x14ac:dyDescent="0.2">
      <c r="A1661" s="5" t="s">
        <v>4272</v>
      </c>
      <c r="B1661" s="36" t="s">
        <v>1649</v>
      </c>
      <c r="C1661" s="70">
        <v>20000</v>
      </c>
      <c r="E1661" s="30" t="s">
        <v>5833</v>
      </c>
    </row>
    <row r="1662" spans="1:5" x14ac:dyDescent="0.2">
      <c r="A1662" s="5" t="s">
        <v>4273</v>
      </c>
      <c r="B1662" s="36" t="s">
        <v>1650</v>
      </c>
      <c r="C1662" s="70">
        <v>10000</v>
      </c>
      <c r="E1662" s="30" t="s">
        <v>5833</v>
      </c>
    </row>
    <row r="1663" spans="1:5" x14ac:dyDescent="0.2">
      <c r="A1663" s="5" t="s">
        <v>4274</v>
      </c>
      <c r="B1663" s="36" t="s">
        <v>1651</v>
      </c>
      <c r="C1663" s="70">
        <v>11000</v>
      </c>
      <c r="E1663" s="30" t="s">
        <v>5833</v>
      </c>
    </row>
    <row r="1664" spans="1:5" x14ac:dyDescent="0.2">
      <c r="A1664" s="7" t="s">
        <v>4275</v>
      </c>
      <c r="B1664" s="43" t="s">
        <v>1652</v>
      </c>
      <c r="C1664" s="72">
        <v>20000</v>
      </c>
      <c r="E1664" s="30" t="s">
        <v>5833</v>
      </c>
    </row>
    <row r="1665" spans="1:5" x14ac:dyDescent="0.2">
      <c r="A1665" s="4" t="s">
        <v>4276</v>
      </c>
      <c r="B1665" s="35" t="s">
        <v>1653</v>
      </c>
      <c r="C1665" s="69">
        <v>22000</v>
      </c>
      <c r="E1665" s="30" t="s">
        <v>5833</v>
      </c>
    </row>
    <row r="1666" spans="1:5" x14ac:dyDescent="0.2">
      <c r="A1666" s="8" t="s">
        <v>4277</v>
      </c>
      <c r="B1666" s="35" t="s">
        <v>1654</v>
      </c>
      <c r="C1666" s="69">
        <v>22000</v>
      </c>
      <c r="E1666" s="30" t="s">
        <v>5833</v>
      </c>
    </row>
    <row r="1667" spans="1:5" x14ac:dyDescent="0.2">
      <c r="A1667" s="8" t="s">
        <v>4278</v>
      </c>
      <c r="B1667" s="35" t="s">
        <v>1655</v>
      </c>
      <c r="C1667" s="69">
        <v>22000</v>
      </c>
      <c r="E1667" s="30" t="s">
        <v>5833</v>
      </c>
    </row>
    <row r="1668" spans="1:5" x14ac:dyDescent="0.2">
      <c r="A1668" s="8" t="s">
        <v>4279</v>
      </c>
      <c r="B1668" s="35" t="s">
        <v>1656</v>
      </c>
      <c r="C1668" s="69">
        <v>22000</v>
      </c>
      <c r="E1668" s="30" t="s">
        <v>5833</v>
      </c>
    </row>
    <row r="1669" spans="1:5" x14ac:dyDescent="0.2">
      <c r="A1669" s="8" t="s">
        <v>4280</v>
      </c>
      <c r="B1669" s="35" t="s">
        <v>1657</v>
      </c>
      <c r="C1669" s="69">
        <v>22000</v>
      </c>
      <c r="E1669" s="30" t="s">
        <v>5833</v>
      </c>
    </row>
    <row r="1670" spans="1:5" x14ac:dyDescent="0.2">
      <c r="A1670" s="8" t="s">
        <v>4281</v>
      </c>
      <c r="B1670" s="44" t="s">
        <v>1658</v>
      </c>
      <c r="C1670" s="69">
        <v>22000</v>
      </c>
      <c r="E1670" s="30" t="s">
        <v>5833</v>
      </c>
    </row>
    <row r="1671" spans="1:5" x14ac:dyDescent="0.2">
      <c r="A1671" s="8" t="s">
        <v>4282</v>
      </c>
      <c r="B1671" s="44" t="s">
        <v>1659</v>
      </c>
      <c r="C1671" s="69">
        <v>18000</v>
      </c>
      <c r="E1671" s="30" t="s">
        <v>5833</v>
      </c>
    </row>
    <row r="1672" spans="1:5" x14ac:dyDescent="0.2">
      <c r="A1672" s="8" t="s">
        <v>4283</v>
      </c>
      <c r="B1672" s="35" t="s">
        <v>1660</v>
      </c>
      <c r="C1672" s="69">
        <v>35000</v>
      </c>
      <c r="E1672" s="30" t="s">
        <v>5833</v>
      </c>
    </row>
    <row r="1673" spans="1:5" x14ac:dyDescent="0.2">
      <c r="A1673" s="8" t="s">
        <v>4284</v>
      </c>
      <c r="B1673" s="50" t="s">
        <v>1661</v>
      </c>
      <c r="C1673" s="69">
        <v>35000</v>
      </c>
      <c r="E1673" s="30" t="s">
        <v>5833</v>
      </c>
    </row>
    <row r="1674" spans="1:5" x14ac:dyDescent="0.2">
      <c r="A1674" s="8" t="s">
        <v>4285</v>
      </c>
      <c r="B1674" s="35" t="s">
        <v>1662</v>
      </c>
      <c r="C1674" s="69">
        <v>23700</v>
      </c>
      <c r="E1674" s="30" t="s">
        <v>5833</v>
      </c>
    </row>
    <row r="1675" spans="1:5" x14ac:dyDescent="0.2">
      <c r="A1675" s="8" t="s">
        <v>4286</v>
      </c>
      <c r="B1675" s="44" t="s">
        <v>1663</v>
      </c>
      <c r="C1675" s="69">
        <v>29700</v>
      </c>
      <c r="E1675" s="30" t="s">
        <v>5833</v>
      </c>
    </row>
    <row r="1676" spans="1:5" x14ac:dyDescent="0.2">
      <c r="A1676" s="8" t="s">
        <v>4287</v>
      </c>
      <c r="B1676" s="44" t="s">
        <v>1664</v>
      </c>
      <c r="C1676" s="69">
        <v>17800</v>
      </c>
      <c r="E1676" s="30" t="s">
        <v>5833</v>
      </c>
    </row>
    <row r="1677" spans="1:5" x14ac:dyDescent="0.2">
      <c r="A1677" s="8" t="s">
        <v>4288</v>
      </c>
      <c r="B1677" s="44" t="s">
        <v>1665</v>
      </c>
      <c r="C1677" s="69">
        <v>23800</v>
      </c>
      <c r="E1677" s="30" t="s">
        <v>5833</v>
      </c>
    </row>
    <row r="1678" spans="1:5" x14ac:dyDescent="0.2">
      <c r="A1678" s="8" t="s">
        <v>4289</v>
      </c>
      <c r="B1678" s="44" t="s">
        <v>1666</v>
      </c>
      <c r="C1678" s="69">
        <v>17800</v>
      </c>
      <c r="E1678" s="30" t="s">
        <v>5833</v>
      </c>
    </row>
    <row r="1679" spans="1:5" ht="25.5" x14ac:dyDescent="0.2">
      <c r="A1679" s="8" t="s">
        <v>4290</v>
      </c>
      <c r="B1679" s="44" t="s">
        <v>1667</v>
      </c>
      <c r="C1679" s="69">
        <v>17800</v>
      </c>
      <c r="E1679" s="30" t="s">
        <v>5833</v>
      </c>
    </row>
    <row r="1680" spans="1:5" x14ac:dyDescent="0.2">
      <c r="A1680" s="8" t="s">
        <v>4291</v>
      </c>
      <c r="B1680" s="44" t="s">
        <v>1668</v>
      </c>
      <c r="C1680" s="69">
        <v>29700</v>
      </c>
      <c r="E1680" s="30" t="s">
        <v>5833</v>
      </c>
    </row>
    <row r="1681" spans="1:5" x14ac:dyDescent="0.2">
      <c r="A1681" s="8" t="s">
        <v>4292</v>
      </c>
      <c r="B1681" s="44" t="s">
        <v>1669</v>
      </c>
      <c r="C1681" s="69">
        <v>23800</v>
      </c>
      <c r="E1681" s="30" t="s">
        <v>5833</v>
      </c>
    </row>
    <row r="1682" spans="1:5" x14ac:dyDescent="0.2">
      <c r="A1682" s="8" t="s">
        <v>4293</v>
      </c>
      <c r="B1682" s="44" t="s">
        <v>1670</v>
      </c>
      <c r="C1682" s="69">
        <v>29800</v>
      </c>
      <c r="E1682" s="30" t="s">
        <v>5833</v>
      </c>
    </row>
    <row r="1683" spans="1:5" x14ac:dyDescent="0.2">
      <c r="A1683" s="8" t="s">
        <v>4294</v>
      </c>
      <c r="B1683" s="35" t="s">
        <v>1671</v>
      </c>
      <c r="C1683" s="69">
        <v>30000</v>
      </c>
      <c r="E1683" s="30" t="s">
        <v>5833</v>
      </c>
    </row>
    <row r="1684" spans="1:5" x14ac:dyDescent="0.2">
      <c r="A1684" s="8" t="s">
        <v>4295</v>
      </c>
      <c r="B1684" s="44" t="s">
        <v>1672</v>
      </c>
      <c r="C1684" s="69">
        <v>35000</v>
      </c>
      <c r="E1684" s="30" t="s">
        <v>5833</v>
      </c>
    </row>
    <row r="1685" spans="1:5" x14ac:dyDescent="0.2">
      <c r="A1685" s="8" t="s">
        <v>4296</v>
      </c>
      <c r="B1685" s="35" t="s">
        <v>1673</v>
      </c>
      <c r="C1685" s="69">
        <v>29000</v>
      </c>
      <c r="E1685" s="30" t="s">
        <v>5833</v>
      </c>
    </row>
    <row r="1686" spans="1:5" x14ac:dyDescent="0.2">
      <c r="A1686" s="8" t="s">
        <v>4297</v>
      </c>
      <c r="B1686" s="35" t="s">
        <v>1674</v>
      </c>
      <c r="C1686" s="69">
        <v>6800</v>
      </c>
      <c r="E1686" s="30" t="s">
        <v>5833</v>
      </c>
    </row>
    <row r="1687" spans="1:5" x14ac:dyDescent="0.2">
      <c r="A1687" s="8" t="s">
        <v>4298</v>
      </c>
      <c r="B1687" s="44" t="s">
        <v>1675</v>
      </c>
      <c r="C1687" s="69">
        <v>7200</v>
      </c>
      <c r="E1687" s="30" t="s">
        <v>5833</v>
      </c>
    </row>
    <row r="1688" spans="1:5" x14ac:dyDescent="0.2">
      <c r="A1688" s="8" t="s">
        <v>4299</v>
      </c>
      <c r="B1688" s="44" t="s">
        <v>1676</v>
      </c>
      <c r="C1688" s="69">
        <v>10000</v>
      </c>
      <c r="E1688" s="30" t="s">
        <v>5833</v>
      </c>
    </row>
    <row r="1689" spans="1:5" x14ac:dyDescent="0.2">
      <c r="A1689" s="8" t="s">
        <v>4300</v>
      </c>
      <c r="B1689" s="35" t="s">
        <v>1677</v>
      </c>
      <c r="C1689" s="69">
        <v>14000</v>
      </c>
      <c r="E1689" s="30" t="s">
        <v>5833</v>
      </c>
    </row>
    <row r="1690" spans="1:5" x14ac:dyDescent="0.2">
      <c r="A1690" s="5" t="s">
        <v>4301</v>
      </c>
      <c r="B1690" s="36" t="s">
        <v>1678</v>
      </c>
      <c r="C1690" s="70">
        <v>19500</v>
      </c>
      <c r="E1690" s="30" t="s">
        <v>5833</v>
      </c>
    </row>
    <row r="1691" spans="1:5" x14ac:dyDescent="0.2">
      <c r="A1691" s="5" t="s">
        <v>4302</v>
      </c>
      <c r="B1691" s="36" t="s">
        <v>1679</v>
      </c>
      <c r="C1691" s="70">
        <v>16500</v>
      </c>
      <c r="E1691" s="30" t="s">
        <v>5833</v>
      </c>
    </row>
    <row r="1692" spans="1:5" x14ac:dyDescent="0.2">
      <c r="A1692" s="9" t="s">
        <v>4303</v>
      </c>
      <c r="B1692" s="39" t="s">
        <v>1680</v>
      </c>
      <c r="C1692" s="70">
        <v>42000</v>
      </c>
      <c r="E1692" s="30" t="s">
        <v>5833</v>
      </c>
    </row>
    <row r="1693" spans="1:5" x14ac:dyDescent="0.2">
      <c r="A1693" s="9" t="s">
        <v>4304</v>
      </c>
      <c r="B1693" s="39" t="s">
        <v>1681</v>
      </c>
      <c r="C1693" s="70">
        <v>42000</v>
      </c>
      <c r="E1693" s="30" t="s">
        <v>5833</v>
      </c>
    </row>
    <row r="1694" spans="1:5" x14ac:dyDescent="0.2">
      <c r="A1694" s="7" t="s">
        <v>4305</v>
      </c>
      <c r="B1694" s="40" t="s">
        <v>1682</v>
      </c>
      <c r="C1694" s="72">
        <v>60000</v>
      </c>
      <c r="E1694" s="30" t="s">
        <v>5833</v>
      </c>
    </row>
    <row r="1695" spans="1:5" x14ac:dyDescent="0.2">
      <c r="A1695" s="20" t="s">
        <v>4306</v>
      </c>
      <c r="B1695" s="40" t="s">
        <v>1683</v>
      </c>
      <c r="C1695" s="72">
        <v>42000</v>
      </c>
      <c r="E1695" s="30" t="s">
        <v>5833</v>
      </c>
    </row>
    <row r="1696" spans="1:5" x14ac:dyDescent="0.2">
      <c r="A1696" s="20" t="s">
        <v>4307</v>
      </c>
      <c r="B1696" s="40" t="s">
        <v>1684</v>
      </c>
      <c r="C1696" s="72">
        <v>30000</v>
      </c>
      <c r="E1696" s="30" t="s">
        <v>5833</v>
      </c>
    </row>
    <row r="1697" spans="1:5" x14ac:dyDescent="0.2">
      <c r="A1697" s="21" t="s">
        <v>4308</v>
      </c>
      <c r="B1697" s="43" t="s">
        <v>1685</v>
      </c>
      <c r="C1697" s="72">
        <v>70000</v>
      </c>
      <c r="E1697" s="30" t="s">
        <v>5833</v>
      </c>
    </row>
    <row r="1698" spans="1:5" x14ac:dyDescent="0.2">
      <c r="A1698" s="21" t="s">
        <v>4309</v>
      </c>
      <c r="B1698" s="43" t="s">
        <v>1686</v>
      </c>
      <c r="C1698" s="72">
        <v>70000</v>
      </c>
      <c r="E1698" s="30" t="s">
        <v>5833</v>
      </c>
    </row>
    <row r="1699" spans="1:5" x14ac:dyDescent="0.2">
      <c r="A1699" s="21" t="s">
        <v>4310</v>
      </c>
      <c r="B1699" s="43" t="s">
        <v>1687</v>
      </c>
      <c r="C1699" s="72">
        <v>65000</v>
      </c>
      <c r="E1699" s="30" t="s">
        <v>5833</v>
      </c>
    </row>
    <row r="1700" spans="1:5" ht="25.5" x14ac:dyDescent="0.2">
      <c r="A1700" s="21" t="s">
        <v>4311</v>
      </c>
      <c r="B1700" s="43" t="s">
        <v>1688</v>
      </c>
      <c r="C1700" s="72">
        <v>120000</v>
      </c>
      <c r="E1700" s="30" t="s">
        <v>5833</v>
      </c>
    </row>
    <row r="1701" spans="1:5" ht="25.5" x14ac:dyDescent="0.2">
      <c r="A1701" s="21" t="s">
        <v>4312</v>
      </c>
      <c r="B1701" s="43" t="s">
        <v>1689</v>
      </c>
      <c r="C1701" s="72">
        <v>120000</v>
      </c>
      <c r="E1701" s="30" t="s">
        <v>5833</v>
      </c>
    </row>
    <row r="1702" spans="1:5" x14ac:dyDescent="0.2">
      <c r="A1702" s="21" t="s">
        <v>4313</v>
      </c>
      <c r="B1702" s="43" t="s">
        <v>1690</v>
      </c>
      <c r="C1702" s="72">
        <v>75000</v>
      </c>
      <c r="E1702" s="30" t="s">
        <v>5833</v>
      </c>
    </row>
    <row r="1703" spans="1:5" x14ac:dyDescent="0.2">
      <c r="A1703" s="21" t="s">
        <v>4314</v>
      </c>
      <c r="B1703" s="43" t="s">
        <v>1691</v>
      </c>
      <c r="C1703" s="72">
        <v>40000</v>
      </c>
      <c r="E1703" s="30" t="s">
        <v>5833</v>
      </c>
    </row>
    <row r="1704" spans="1:5" x14ac:dyDescent="0.2">
      <c r="A1704" s="21" t="s">
        <v>4315</v>
      </c>
      <c r="B1704" s="43" t="s">
        <v>1692</v>
      </c>
      <c r="C1704" s="72">
        <v>55000</v>
      </c>
      <c r="E1704" s="30" t="s">
        <v>5833</v>
      </c>
    </row>
    <row r="1705" spans="1:5" x14ac:dyDescent="0.2">
      <c r="A1705" s="21" t="s">
        <v>4316</v>
      </c>
      <c r="B1705" s="43" t="s">
        <v>1693</v>
      </c>
      <c r="C1705" s="72">
        <v>105000</v>
      </c>
      <c r="E1705" s="30" t="s">
        <v>5833</v>
      </c>
    </row>
    <row r="1706" spans="1:5" x14ac:dyDescent="0.2">
      <c r="A1706" s="21" t="s">
        <v>4317</v>
      </c>
      <c r="B1706" s="43" t="s">
        <v>1694</v>
      </c>
      <c r="C1706" s="72">
        <v>155000</v>
      </c>
      <c r="E1706" s="30" t="s">
        <v>5833</v>
      </c>
    </row>
    <row r="1707" spans="1:5" x14ac:dyDescent="0.2">
      <c r="A1707" s="16" t="s">
        <v>5621</v>
      </c>
      <c r="B1707" s="33"/>
      <c r="C1707" s="67"/>
      <c r="E1707" s="30" t="s">
        <v>5803</v>
      </c>
    </row>
    <row r="1708" spans="1:5" x14ac:dyDescent="0.2">
      <c r="A1708" s="4" t="s">
        <v>4318</v>
      </c>
      <c r="B1708" s="35" t="s">
        <v>1695</v>
      </c>
      <c r="C1708" s="69">
        <v>6100</v>
      </c>
      <c r="E1708" s="30" t="s">
        <v>5803</v>
      </c>
    </row>
    <row r="1709" spans="1:5" ht="25.5" x14ac:dyDescent="0.2">
      <c r="A1709" s="5" t="s">
        <v>4319</v>
      </c>
      <c r="B1709" s="36" t="s">
        <v>1696</v>
      </c>
      <c r="C1709" s="70">
        <v>7400</v>
      </c>
      <c r="E1709" s="30" t="s">
        <v>5803</v>
      </c>
    </row>
    <row r="1710" spans="1:5" x14ac:dyDescent="0.2">
      <c r="A1710" s="5" t="s">
        <v>4320</v>
      </c>
      <c r="B1710" s="39" t="s">
        <v>1697</v>
      </c>
      <c r="C1710" s="70">
        <v>7500</v>
      </c>
      <c r="E1710" s="30" t="s">
        <v>5803</v>
      </c>
    </row>
    <row r="1711" spans="1:5" x14ac:dyDescent="0.2">
      <c r="A1711" s="5" t="s">
        <v>4321</v>
      </c>
      <c r="B1711" s="39" t="s">
        <v>1698</v>
      </c>
      <c r="C1711" s="70">
        <v>8200</v>
      </c>
      <c r="E1711" s="30" t="s">
        <v>5803</v>
      </c>
    </row>
    <row r="1712" spans="1:5" ht="25.5" x14ac:dyDescent="0.2">
      <c r="A1712" s="5" t="s">
        <v>4322</v>
      </c>
      <c r="B1712" s="39" t="s">
        <v>1699</v>
      </c>
      <c r="C1712" s="70">
        <v>10000</v>
      </c>
      <c r="E1712" s="30" t="s">
        <v>5803</v>
      </c>
    </row>
    <row r="1713" spans="1:5" x14ac:dyDescent="0.2">
      <c r="A1713" s="5" t="s">
        <v>4323</v>
      </c>
      <c r="B1713" s="39" t="s">
        <v>1700</v>
      </c>
      <c r="C1713" s="70">
        <v>11000</v>
      </c>
      <c r="E1713" s="30" t="s">
        <v>5803</v>
      </c>
    </row>
    <row r="1714" spans="1:5" ht="25.5" x14ac:dyDescent="0.2">
      <c r="A1714" s="9" t="s">
        <v>4324</v>
      </c>
      <c r="B1714" s="38" t="s">
        <v>1701</v>
      </c>
      <c r="C1714" s="71">
        <v>12200</v>
      </c>
      <c r="E1714" s="30" t="s">
        <v>5803</v>
      </c>
    </row>
    <row r="1715" spans="1:5" x14ac:dyDescent="0.2">
      <c r="A1715" s="9" t="s">
        <v>4325</v>
      </c>
      <c r="B1715" s="38" t="s">
        <v>1702</v>
      </c>
      <c r="C1715" s="71">
        <v>18100</v>
      </c>
      <c r="E1715" s="30" t="s">
        <v>5803</v>
      </c>
    </row>
    <row r="1716" spans="1:5" ht="25.5" x14ac:dyDescent="0.2">
      <c r="A1716" s="9" t="s">
        <v>4326</v>
      </c>
      <c r="B1716" s="38" t="s">
        <v>1703</v>
      </c>
      <c r="C1716" s="71">
        <v>22100</v>
      </c>
      <c r="E1716" s="30" t="s">
        <v>5803</v>
      </c>
    </row>
    <row r="1717" spans="1:5" x14ac:dyDescent="0.2">
      <c r="A1717" s="9" t="s">
        <v>4327</v>
      </c>
      <c r="B1717" s="38" t="s">
        <v>1704</v>
      </c>
      <c r="C1717" s="71">
        <v>2900</v>
      </c>
      <c r="E1717" s="30" t="s">
        <v>5803</v>
      </c>
    </row>
    <row r="1718" spans="1:5" x14ac:dyDescent="0.2">
      <c r="A1718" s="9" t="s">
        <v>4328</v>
      </c>
      <c r="B1718" s="38" t="s">
        <v>1705</v>
      </c>
      <c r="C1718" s="71">
        <v>3400</v>
      </c>
      <c r="E1718" s="30" t="s">
        <v>5803</v>
      </c>
    </row>
    <row r="1719" spans="1:5" x14ac:dyDescent="0.2">
      <c r="A1719" s="9" t="s">
        <v>4329</v>
      </c>
      <c r="B1719" s="38" t="s">
        <v>1706</v>
      </c>
      <c r="C1719" s="71">
        <v>3300</v>
      </c>
      <c r="E1719" s="30" t="s">
        <v>5803</v>
      </c>
    </row>
    <row r="1720" spans="1:5" x14ac:dyDescent="0.2">
      <c r="A1720" s="9" t="s">
        <v>4330</v>
      </c>
      <c r="B1720" s="38" t="s">
        <v>1707</v>
      </c>
      <c r="C1720" s="71">
        <v>10200</v>
      </c>
      <c r="E1720" s="30" t="s">
        <v>5803</v>
      </c>
    </row>
    <row r="1721" spans="1:5" x14ac:dyDescent="0.2">
      <c r="A1721" s="14" t="s">
        <v>4331</v>
      </c>
      <c r="B1721" s="37" t="s">
        <v>1708</v>
      </c>
      <c r="C1721" s="71">
        <v>8000</v>
      </c>
      <c r="E1721" s="30" t="s">
        <v>5803</v>
      </c>
    </row>
    <row r="1722" spans="1:5" x14ac:dyDescent="0.2">
      <c r="A1722" s="9" t="s">
        <v>4332</v>
      </c>
      <c r="B1722" s="38" t="s">
        <v>1709</v>
      </c>
      <c r="C1722" s="71">
        <v>11400</v>
      </c>
      <c r="E1722" s="30" t="s">
        <v>5803</v>
      </c>
    </row>
    <row r="1723" spans="1:5" x14ac:dyDescent="0.2">
      <c r="A1723" s="9" t="s">
        <v>4333</v>
      </c>
      <c r="B1723" s="38" t="s">
        <v>1710</v>
      </c>
      <c r="C1723" s="71">
        <v>7600</v>
      </c>
      <c r="E1723" s="30" t="s">
        <v>5803</v>
      </c>
    </row>
    <row r="1724" spans="1:5" x14ac:dyDescent="0.2">
      <c r="A1724" s="9" t="s">
        <v>4334</v>
      </c>
      <c r="B1724" s="38" t="s">
        <v>1711</v>
      </c>
      <c r="C1724" s="71">
        <v>6540</v>
      </c>
      <c r="E1724" s="30" t="s">
        <v>5803</v>
      </c>
    </row>
    <row r="1725" spans="1:5" x14ac:dyDescent="0.2">
      <c r="A1725" s="9" t="s">
        <v>4335</v>
      </c>
      <c r="B1725" s="37" t="s">
        <v>1712</v>
      </c>
      <c r="C1725" s="71">
        <v>7100</v>
      </c>
      <c r="E1725" s="30" t="s">
        <v>5803</v>
      </c>
    </row>
    <row r="1726" spans="1:5" x14ac:dyDescent="0.2">
      <c r="A1726" s="14" t="s">
        <v>4336</v>
      </c>
      <c r="B1726" s="37" t="s">
        <v>1713</v>
      </c>
      <c r="C1726" s="71">
        <v>7500</v>
      </c>
      <c r="E1726" s="30" t="s">
        <v>5803</v>
      </c>
    </row>
    <row r="1727" spans="1:5" x14ac:dyDescent="0.2">
      <c r="A1727" s="5" t="s">
        <v>4337</v>
      </c>
      <c r="B1727" s="39" t="s">
        <v>1714</v>
      </c>
      <c r="C1727" s="70">
        <v>16000</v>
      </c>
      <c r="E1727" s="30" t="s">
        <v>5803</v>
      </c>
    </row>
    <row r="1728" spans="1:5" x14ac:dyDescent="0.2">
      <c r="A1728" s="5" t="s">
        <v>4338</v>
      </c>
      <c r="B1728" s="39" t="s">
        <v>1715</v>
      </c>
      <c r="C1728" s="70">
        <v>22000</v>
      </c>
      <c r="E1728" s="30" t="s">
        <v>5803</v>
      </c>
    </row>
    <row r="1729" spans="1:5" x14ac:dyDescent="0.2">
      <c r="A1729" s="5" t="s">
        <v>4339</v>
      </c>
      <c r="B1729" s="39" t="s">
        <v>1716</v>
      </c>
      <c r="C1729" s="70">
        <v>60000</v>
      </c>
      <c r="E1729" s="30" t="s">
        <v>5803</v>
      </c>
    </row>
    <row r="1730" spans="1:5" x14ac:dyDescent="0.2">
      <c r="A1730" s="5" t="s">
        <v>4340</v>
      </c>
      <c r="B1730" s="39" t="s">
        <v>1717</v>
      </c>
      <c r="C1730" s="70">
        <v>4500</v>
      </c>
      <c r="E1730" s="30" t="s">
        <v>5803</v>
      </c>
    </row>
    <row r="1731" spans="1:5" ht="25.5" x14ac:dyDescent="0.2">
      <c r="A1731" s="6" t="s">
        <v>5619</v>
      </c>
      <c r="B1731" s="36" t="s">
        <v>5620</v>
      </c>
      <c r="C1731" s="70">
        <v>4000</v>
      </c>
      <c r="E1731" s="30" t="s">
        <v>5803</v>
      </c>
    </row>
    <row r="1732" spans="1:5" x14ac:dyDescent="0.2">
      <c r="A1732" s="5" t="s">
        <v>4341</v>
      </c>
      <c r="B1732" s="39" t="s">
        <v>1718</v>
      </c>
      <c r="C1732" s="70">
        <v>4300</v>
      </c>
      <c r="E1732" s="30" t="s">
        <v>5803</v>
      </c>
    </row>
    <row r="1733" spans="1:5" x14ac:dyDescent="0.2">
      <c r="A1733" s="4" t="s">
        <v>4342</v>
      </c>
      <c r="B1733" s="44" t="s">
        <v>1719</v>
      </c>
      <c r="C1733" s="69">
        <v>4150</v>
      </c>
      <c r="E1733" s="30" t="s">
        <v>5803</v>
      </c>
    </row>
    <row r="1734" spans="1:5" x14ac:dyDescent="0.2">
      <c r="A1734" s="3" t="s">
        <v>1720</v>
      </c>
      <c r="B1734" s="34"/>
      <c r="C1734" s="68"/>
      <c r="E1734" s="30" t="s">
        <v>5834</v>
      </c>
    </row>
    <row r="1735" spans="1:5" x14ac:dyDescent="0.2">
      <c r="A1735" s="5" t="s">
        <v>4343</v>
      </c>
      <c r="B1735" s="39" t="s">
        <v>1721</v>
      </c>
      <c r="C1735" s="70">
        <v>2500</v>
      </c>
      <c r="E1735" s="30" t="s">
        <v>5834</v>
      </c>
    </row>
    <row r="1736" spans="1:5" x14ac:dyDescent="0.2">
      <c r="A1736" s="5" t="s">
        <v>4344</v>
      </c>
      <c r="B1736" s="39" t="s">
        <v>1722</v>
      </c>
      <c r="C1736" s="70">
        <v>1300</v>
      </c>
      <c r="E1736" s="30" t="s">
        <v>5834</v>
      </c>
    </row>
    <row r="1737" spans="1:5" ht="25.5" x14ac:dyDescent="0.2">
      <c r="A1737" s="5" t="s">
        <v>4345</v>
      </c>
      <c r="B1737" s="39" t="s">
        <v>1723</v>
      </c>
      <c r="C1737" s="71">
        <v>1000</v>
      </c>
      <c r="E1737" s="30" t="s">
        <v>5834</v>
      </c>
    </row>
    <row r="1738" spans="1:5" ht="25.5" x14ac:dyDescent="0.2">
      <c r="A1738" s="5" t="s">
        <v>4346</v>
      </c>
      <c r="B1738" s="39" t="s">
        <v>1724</v>
      </c>
      <c r="C1738" s="70">
        <v>4200</v>
      </c>
      <c r="E1738" s="30" t="s">
        <v>5834</v>
      </c>
    </row>
    <row r="1739" spans="1:5" x14ac:dyDescent="0.2">
      <c r="A1739" s="5" t="s">
        <v>4347</v>
      </c>
      <c r="B1739" s="39" t="s">
        <v>1725</v>
      </c>
      <c r="C1739" s="70">
        <v>1300</v>
      </c>
      <c r="E1739" s="30" t="s">
        <v>5834</v>
      </c>
    </row>
    <row r="1740" spans="1:5" x14ac:dyDescent="0.2">
      <c r="A1740" s="5" t="s">
        <v>4348</v>
      </c>
      <c r="B1740" s="39" t="s">
        <v>1726</v>
      </c>
      <c r="C1740" s="70">
        <v>5000</v>
      </c>
      <c r="E1740" s="30" t="s">
        <v>5834</v>
      </c>
    </row>
    <row r="1741" spans="1:5" x14ac:dyDescent="0.2">
      <c r="A1741" s="5" t="s">
        <v>4349</v>
      </c>
      <c r="B1741" s="39" t="s">
        <v>1727</v>
      </c>
      <c r="C1741" s="70">
        <v>6500</v>
      </c>
      <c r="E1741" s="30" t="s">
        <v>5834</v>
      </c>
    </row>
    <row r="1742" spans="1:5" x14ac:dyDescent="0.2">
      <c r="A1742" s="5" t="s">
        <v>4350</v>
      </c>
      <c r="B1742" s="39" t="s">
        <v>1728</v>
      </c>
      <c r="C1742" s="70">
        <v>2000</v>
      </c>
      <c r="E1742" s="30" t="s">
        <v>5834</v>
      </c>
    </row>
    <row r="1743" spans="1:5" x14ac:dyDescent="0.2">
      <c r="A1743" s="5" t="s">
        <v>4351</v>
      </c>
      <c r="B1743" s="39" t="s">
        <v>1729</v>
      </c>
      <c r="C1743" s="70">
        <v>3500</v>
      </c>
      <c r="E1743" s="30" t="s">
        <v>5834</v>
      </c>
    </row>
    <row r="1744" spans="1:5" x14ac:dyDescent="0.2">
      <c r="A1744" s="5" t="s">
        <v>4352</v>
      </c>
      <c r="B1744" s="39" t="s">
        <v>1730</v>
      </c>
      <c r="C1744" s="70">
        <v>35000</v>
      </c>
      <c r="E1744" s="30" t="s">
        <v>5834</v>
      </c>
    </row>
    <row r="1745" spans="1:5" x14ac:dyDescent="0.2">
      <c r="A1745" s="5" t="s">
        <v>4353</v>
      </c>
      <c r="B1745" s="39" t="s">
        <v>1731</v>
      </c>
      <c r="C1745" s="70">
        <v>25000</v>
      </c>
      <c r="E1745" s="30" t="s">
        <v>5834</v>
      </c>
    </row>
    <row r="1746" spans="1:5" x14ac:dyDescent="0.2">
      <c r="A1746" s="5" t="s">
        <v>4354</v>
      </c>
      <c r="B1746" s="39" t="s">
        <v>1732</v>
      </c>
      <c r="C1746" s="70">
        <v>5000</v>
      </c>
      <c r="E1746" s="30" t="s">
        <v>5834</v>
      </c>
    </row>
    <row r="1747" spans="1:5" x14ac:dyDescent="0.2">
      <c r="A1747" s="4" t="s">
        <v>4355</v>
      </c>
      <c r="B1747" s="44" t="s">
        <v>1733</v>
      </c>
      <c r="C1747" s="69">
        <v>8000</v>
      </c>
      <c r="E1747" s="30" t="s">
        <v>5834</v>
      </c>
    </row>
    <row r="1748" spans="1:5" x14ac:dyDescent="0.2">
      <c r="A1748" s="5" t="s">
        <v>4356</v>
      </c>
      <c r="B1748" s="39" t="s">
        <v>1734</v>
      </c>
      <c r="C1748" s="70">
        <v>8000</v>
      </c>
      <c r="E1748" s="30" t="s">
        <v>5834</v>
      </c>
    </row>
    <row r="1749" spans="1:5" x14ac:dyDescent="0.2">
      <c r="A1749" s="5" t="s">
        <v>4357</v>
      </c>
      <c r="B1749" s="39" t="s">
        <v>1735</v>
      </c>
      <c r="C1749" s="70">
        <v>1680</v>
      </c>
      <c r="E1749" s="30" t="s">
        <v>5834</v>
      </c>
    </row>
    <row r="1750" spans="1:5" x14ac:dyDescent="0.2">
      <c r="A1750" s="5" t="s">
        <v>4358</v>
      </c>
      <c r="B1750" s="39" t="s">
        <v>1736</v>
      </c>
      <c r="C1750" s="70">
        <v>22000</v>
      </c>
      <c r="E1750" s="30" t="s">
        <v>5834</v>
      </c>
    </row>
    <row r="1751" spans="1:5" x14ac:dyDescent="0.2">
      <c r="A1751" s="5" t="s">
        <v>4359</v>
      </c>
      <c r="B1751" s="39" t="s">
        <v>1737</v>
      </c>
      <c r="C1751" s="70">
        <v>10000</v>
      </c>
      <c r="E1751" s="30" t="s">
        <v>5834</v>
      </c>
    </row>
    <row r="1752" spans="1:5" x14ac:dyDescent="0.2">
      <c r="A1752" s="6" t="s">
        <v>4360</v>
      </c>
      <c r="B1752" s="39" t="s">
        <v>1738</v>
      </c>
      <c r="C1752" s="70">
        <v>6000</v>
      </c>
      <c r="E1752" s="30" t="s">
        <v>5834</v>
      </c>
    </row>
    <row r="1753" spans="1:5" ht="25.5" x14ac:dyDescent="0.2">
      <c r="A1753" s="6" t="s">
        <v>4361</v>
      </c>
      <c r="B1753" s="39" t="s">
        <v>1739</v>
      </c>
      <c r="C1753" s="70">
        <v>8000</v>
      </c>
      <c r="E1753" s="30" t="s">
        <v>5834</v>
      </c>
    </row>
    <row r="1754" spans="1:5" ht="25.5" x14ac:dyDescent="0.2">
      <c r="A1754" s="6" t="s">
        <v>4362</v>
      </c>
      <c r="B1754" s="39" t="s">
        <v>1740</v>
      </c>
      <c r="C1754" s="70">
        <v>10000</v>
      </c>
      <c r="E1754" s="30" t="s">
        <v>5834</v>
      </c>
    </row>
    <row r="1755" spans="1:5" x14ac:dyDescent="0.2">
      <c r="A1755" s="6" t="s">
        <v>4363</v>
      </c>
      <c r="B1755" s="39" t="s">
        <v>1741</v>
      </c>
      <c r="C1755" s="70">
        <v>13000</v>
      </c>
      <c r="E1755" s="30" t="s">
        <v>5834</v>
      </c>
    </row>
    <row r="1756" spans="1:5" x14ac:dyDescent="0.2">
      <c r="A1756" s="6" t="s">
        <v>4364</v>
      </c>
      <c r="B1756" s="39" t="s">
        <v>1742</v>
      </c>
      <c r="C1756" s="70">
        <v>9000</v>
      </c>
      <c r="E1756" s="30" t="s">
        <v>5834</v>
      </c>
    </row>
    <row r="1757" spans="1:5" x14ac:dyDescent="0.2">
      <c r="A1757" s="6" t="s">
        <v>4365</v>
      </c>
      <c r="B1757" s="39" t="s">
        <v>1743</v>
      </c>
      <c r="C1757" s="70">
        <v>8000</v>
      </c>
      <c r="E1757" s="30" t="s">
        <v>5834</v>
      </c>
    </row>
    <row r="1758" spans="1:5" x14ac:dyDescent="0.2">
      <c r="A1758" s="6" t="s">
        <v>4366</v>
      </c>
      <c r="B1758" s="39" t="s">
        <v>1744</v>
      </c>
      <c r="C1758" s="70">
        <v>30000</v>
      </c>
      <c r="E1758" s="30" t="s">
        <v>5834</v>
      </c>
    </row>
    <row r="1759" spans="1:5" x14ac:dyDescent="0.2">
      <c r="A1759" s="6" t="s">
        <v>4367</v>
      </c>
      <c r="B1759" s="39" t="s">
        <v>1745</v>
      </c>
      <c r="C1759" s="70">
        <v>60000</v>
      </c>
      <c r="E1759" s="30" t="s">
        <v>5834</v>
      </c>
    </row>
    <row r="1760" spans="1:5" x14ac:dyDescent="0.2">
      <c r="A1760" s="6" t="s">
        <v>4368</v>
      </c>
      <c r="B1760" s="39" t="s">
        <v>1746</v>
      </c>
      <c r="C1760" s="70">
        <v>40000</v>
      </c>
      <c r="E1760" s="30" t="s">
        <v>5834</v>
      </c>
    </row>
    <row r="1761" spans="1:5" x14ac:dyDescent="0.2">
      <c r="A1761" s="6" t="s">
        <v>4369</v>
      </c>
      <c r="B1761" s="39" t="s">
        <v>1747</v>
      </c>
      <c r="C1761" s="70">
        <v>60000</v>
      </c>
      <c r="E1761" s="30" t="s">
        <v>5834</v>
      </c>
    </row>
    <row r="1762" spans="1:5" x14ac:dyDescent="0.2">
      <c r="A1762" s="6" t="s">
        <v>4370</v>
      </c>
      <c r="B1762" s="36" t="s">
        <v>1748</v>
      </c>
      <c r="C1762" s="70">
        <v>35000</v>
      </c>
      <c r="E1762" s="30" t="s">
        <v>5834</v>
      </c>
    </row>
    <row r="1763" spans="1:5" x14ac:dyDescent="0.2">
      <c r="A1763" s="6" t="s">
        <v>4371</v>
      </c>
      <c r="B1763" s="39" t="s">
        <v>1749</v>
      </c>
      <c r="C1763" s="70">
        <v>50000</v>
      </c>
      <c r="E1763" s="30" t="s">
        <v>5834</v>
      </c>
    </row>
    <row r="1764" spans="1:5" x14ac:dyDescent="0.2">
      <c r="A1764" s="6" t="s">
        <v>4372</v>
      </c>
      <c r="B1764" s="39" t="s">
        <v>1750</v>
      </c>
      <c r="C1764" s="70">
        <v>20000</v>
      </c>
      <c r="E1764" s="30" t="s">
        <v>5834</v>
      </c>
    </row>
    <row r="1765" spans="1:5" x14ac:dyDescent="0.2">
      <c r="A1765" s="16" t="s">
        <v>32</v>
      </c>
      <c r="B1765" s="33"/>
      <c r="C1765" s="67"/>
      <c r="E1765" s="30" t="s">
        <v>5827</v>
      </c>
    </row>
    <row r="1766" spans="1:5" x14ac:dyDescent="0.2">
      <c r="A1766" s="3" t="s">
        <v>33</v>
      </c>
      <c r="B1766" s="3"/>
      <c r="C1766" s="212"/>
      <c r="E1766" s="30" t="s">
        <v>5827</v>
      </c>
    </row>
    <row r="1767" spans="1:5" x14ac:dyDescent="0.2">
      <c r="A1767" s="9" t="s">
        <v>4373</v>
      </c>
      <c r="B1767" s="38" t="s">
        <v>1751</v>
      </c>
      <c r="C1767" s="71">
        <v>15000</v>
      </c>
      <c r="E1767" s="30" t="s">
        <v>5827</v>
      </c>
    </row>
    <row r="1768" spans="1:5" x14ac:dyDescent="0.2">
      <c r="A1768" s="9" t="s">
        <v>4374</v>
      </c>
      <c r="B1768" s="38" t="s">
        <v>1380</v>
      </c>
      <c r="C1768" s="71">
        <v>25000</v>
      </c>
      <c r="E1768" s="30" t="s">
        <v>5827</v>
      </c>
    </row>
    <row r="1769" spans="1:5" x14ac:dyDescent="0.2">
      <c r="A1769" s="9" t="s">
        <v>4375</v>
      </c>
      <c r="B1769" s="38" t="s">
        <v>1752</v>
      </c>
      <c r="C1769" s="71">
        <v>40000</v>
      </c>
      <c r="E1769" s="30" t="s">
        <v>5827</v>
      </c>
    </row>
    <row r="1770" spans="1:5" x14ac:dyDescent="0.2">
      <c r="A1770" s="9" t="s">
        <v>4376</v>
      </c>
      <c r="B1770" s="38" t="s">
        <v>1385</v>
      </c>
      <c r="C1770" s="71">
        <v>40000</v>
      </c>
      <c r="E1770" s="30" t="s">
        <v>5827</v>
      </c>
    </row>
    <row r="1771" spans="1:5" x14ac:dyDescent="0.2">
      <c r="A1771" s="9" t="s">
        <v>4377</v>
      </c>
      <c r="B1771" s="38" t="s">
        <v>1753</v>
      </c>
      <c r="C1771" s="71">
        <v>13000</v>
      </c>
      <c r="E1771" s="30" t="s">
        <v>5827</v>
      </c>
    </row>
    <row r="1772" spans="1:5" x14ac:dyDescent="0.2">
      <c r="A1772" s="9" t="s">
        <v>4378</v>
      </c>
      <c r="B1772" s="38" t="s">
        <v>1754</v>
      </c>
      <c r="C1772" s="71">
        <v>50000</v>
      </c>
      <c r="E1772" s="30" t="s">
        <v>5827</v>
      </c>
    </row>
    <row r="1773" spans="1:5" x14ac:dyDescent="0.2">
      <c r="A1773" s="9" t="s">
        <v>4379</v>
      </c>
      <c r="B1773" s="38" t="s">
        <v>1755</v>
      </c>
      <c r="C1773" s="71">
        <v>50000</v>
      </c>
      <c r="E1773" s="30" t="s">
        <v>5827</v>
      </c>
    </row>
    <row r="1774" spans="1:5" x14ac:dyDescent="0.2">
      <c r="A1774" s="9" t="s">
        <v>4380</v>
      </c>
      <c r="B1774" s="38" t="s">
        <v>1756</v>
      </c>
      <c r="C1774" s="71">
        <v>14000</v>
      </c>
      <c r="E1774" s="30" t="s">
        <v>5827</v>
      </c>
    </row>
    <row r="1775" spans="1:5" x14ac:dyDescent="0.2">
      <c r="A1775" s="9" t="s">
        <v>4381</v>
      </c>
      <c r="B1775" s="38" t="s">
        <v>1757</v>
      </c>
      <c r="C1775" s="71">
        <v>18000</v>
      </c>
      <c r="E1775" s="30" t="s">
        <v>5827</v>
      </c>
    </row>
    <row r="1776" spans="1:5" x14ac:dyDescent="0.2">
      <c r="A1776" s="9" t="s">
        <v>4382</v>
      </c>
      <c r="B1776" s="38" t="s">
        <v>1758</v>
      </c>
      <c r="C1776" s="71">
        <v>23950</v>
      </c>
      <c r="E1776" s="30" t="s">
        <v>5827</v>
      </c>
    </row>
    <row r="1777" spans="1:5" ht="25.5" x14ac:dyDescent="0.2">
      <c r="A1777" s="9" t="s">
        <v>4383</v>
      </c>
      <c r="B1777" s="38" t="s">
        <v>1759</v>
      </c>
      <c r="C1777" s="71">
        <v>18000</v>
      </c>
      <c r="E1777" s="30" t="s">
        <v>5827</v>
      </c>
    </row>
    <row r="1778" spans="1:5" x14ac:dyDescent="0.2">
      <c r="A1778" s="214" t="s">
        <v>4384</v>
      </c>
      <c r="B1778" s="215" t="s">
        <v>1760</v>
      </c>
      <c r="C1778" s="84">
        <v>5000</v>
      </c>
      <c r="E1778" s="30" t="s">
        <v>5827</v>
      </c>
    </row>
    <row r="1779" spans="1:5" x14ac:dyDescent="0.2">
      <c r="A1779" s="3" t="s">
        <v>34</v>
      </c>
      <c r="B1779" s="3"/>
      <c r="C1779" s="212"/>
      <c r="E1779" s="30" t="s">
        <v>5827</v>
      </c>
    </row>
    <row r="1780" spans="1:5" ht="25.5" x14ac:dyDescent="0.2">
      <c r="A1780" s="9" t="s">
        <v>4385</v>
      </c>
      <c r="B1780" s="38" t="s">
        <v>1761</v>
      </c>
      <c r="C1780" s="71">
        <v>30000</v>
      </c>
      <c r="E1780" s="30" t="s">
        <v>5827</v>
      </c>
    </row>
    <row r="1781" spans="1:5" x14ac:dyDescent="0.2">
      <c r="A1781" s="9" t="s">
        <v>4386</v>
      </c>
      <c r="B1781" s="38" t="s">
        <v>1762</v>
      </c>
      <c r="C1781" s="71">
        <v>30000</v>
      </c>
      <c r="E1781" s="30" t="s">
        <v>5827</v>
      </c>
    </row>
    <row r="1782" spans="1:5" x14ac:dyDescent="0.2">
      <c r="A1782" s="9" t="s">
        <v>4387</v>
      </c>
      <c r="B1782" s="38" t="s">
        <v>1763</v>
      </c>
      <c r="C1782" s="71">
        <v>15800</v>
      </c>
      <c r="E1782" s="30" t="s">
        <v>5827</v>
      </c>
    </row>
    <row r="1783" spans="1:5" x14ac:dyDescent="0.2">
      <c r="A1783" s="9" t="s">
        <v>4388</v>
      </c>
      <c r="B1783" s="38" t="s">
        <v>1764</v>
      </c>
      <c r="C1783" s="71">
        <v>13500</v>
      </c>
      <c r="E1783" s="30" t="s">
        <v>5827</v>
      </c>
    </row>
    <row r="1784" spans="1:5" x14ac:dyDescent="0.2">
      <c r="A1784" s="9" t="s">
        <v>4389</v>
      </c>
      <c r="B1784" s="38" t="s">
        <v>1765</v>
      </c>
      <c r="C1784" s="71">
        <v>18900</v>
      </c>
      <c r="E1784" s="30" t="s">
        <v>5827</v>
      </c>
    </row>
    <row r="1785" spans="1:5" x14ac:dyDescent="0.2">
      <c r="A1785" s="9" t="s">
        <v>4390</v>
      </c>
      <c r="B1785" s="38" t="s">
        <v>1766</v>
      </c>
      <c r="C1785" s="71">
        <v>14000</v>
      </c>
      <c r="E1785" s="30" t="s">
        <v>5827</v>
      </c>
    </row>
    <row r="1786" spans="1:5" x14ac:dyDescent="0.2">
      <c r="A1786" s="9" t="s">
        <v>4391</v>
      </c>
      <c r="B1786" s="38" t="s">
        <v>1767</v>
      </c>
      <c r="C1786" s="71">
        <v>19300</v>
      </c>
      <c r="E1786" s="30" t="s">
        <v>5827</v>
      </c>
    </row>
    <row r="1787" spans="1:5" x14ac:dyDescent="0.2">
      <c r="A1787" s="9" t="s">
        <v>4392</v>
      </c>
      <c r="B1787" s="38" t="s">
        <v>1768</v>
      </c>
      <c r="C1787" s="71">
        <v>29200</v>
      </c>
      <c r="E1787" s="30" t="s">
        <v>5827</v>
      </c>
    </row>
    <row r="1788" spans="1:5" x14ac:dyDescent="0.2">
      <c r="A1788" s="9" t="s">
        <v>4393</v>
      </c>
      <c r="B1788" s="38" t="s">
        <v>1769</v>
      </c>
      <c r="C1788" s="71">
        <v>13500</v>
      </c>
      <c r="E1788" s="30" t="s">
        <v>5827</v>
      </c>
    </row>
    <row r="1789" spans="1:5" x14ac:dyDescent="0.2">
      <c r="A1789" s="9" t="s">
        <v>4394</v>
      </c>
      <c r="B1789" s="38" t="s">
        <v>1770</v>
      </c>
      <c r="C1789" s="71">
        <v>15800</v>
      </c>
      <c r="E1789" s="30" t="s">
        <v>5827</v>
      </c>
    </row>
    <row r="1790" spans="1:5" x14ac:dyDescent="0.2">
      <c r="A1790" s="9" t="s">
        <v>4395</v>
      </c>
      <c r="B1790" s="38" t="s">
        <v>1771</v>
      </c>
      <c r="C1790" s="71">
        <v>15800</v>
      </c>
      <c r="E1790" s="30" t="s">
        <v>5827</v>
      </c>
    </row>
    <row r="1791" spans="1:5" x14ac:dyDescent="0.2">
      <c r="A1791" s="9" t="s">
        <v>4396</v>
      </c>
      <c r="B1791" s="38" t="s">
        <v>1772</v>
      </c>
      <c r="C1791" s="71">
        <v>55000</v>
      </c>
      <c r="E1791" s="30" t="s">
        <v>5827</v>
      </c>
    </row>
    <row r="1792" spans="1:5" x14ac:dyDescent="0.2">
      <c r="A1792" s="9" t="s">
        <v>4397</v>
      </c>
      <c r="B1792" s="38" t="s">
        <v>1773</v>
      </c>
      <c r="C1792" s="71">
        <v>50000</v>
      </c>
      <c r="E1792" s="30" t="s">
        <v>5827</v>
      </c>
    </row>
    <row r="1793" spans="1:5" x14ac:dyDescent="0.2">
      <c r="A1793" s="9" t="s">
        <v>4398</v>
      </c>
      <c r="B1793" s="38" t="s">
        <v>1774</v>
      </c>
      <c r="C1793" s="71">
        <v>14580</v>
      </c>
      <c r="E1793" s="30" t="s">
        <v>5827</v>
      </c>
    </row>
    <row r="1794" spans="1:5" x14ac:dyDescent="0.2">
      <c r="A1794" s="9" t="s">
        <v>4399</v>
      </c>
      <c r="B1794" s="37" t="s">
        <v>1775</v>
      </c>
      <c r="C1794" s="71">
        <v>21500</v>
      </c>
      <c r="E1794" s="30" t="s">
        <v>5827</v>
      </c>
    </row>
    <row r="1795" spans="1:5" x14ac:dyDescent="0.2">
      <c r="A1795" s="9" t="s">
        <v>4400</v>
      </c>
      <c r="B1795" s="37" t="s">
        <v>1776</v>
      </c>
      <c r="C1795" s="71">
        <v>23000</v>
      </c>
      <c r="E1795" s="30" t="s">
        <v>5827</v>
      </c>
    </row>
    <row r="1796" spans="1:5" x14ac:dyDescent="0.2">
      <c r="A1796" s="9" t="s">
        <v>4401</v>
      </c>
      <c r="B1796" s="38" t="s">
        <v>1777</v>
      </c>
      <c r="C1796" s="71">
        <v>28300</v>
      </c>
      <c r="E1796" s="30" t="s">
        <v>5827</v>
      </c>
    </row>
    <row r="1797" spans="1:5" x14ac:dyDescent="0.2">
      <c r="A1797" s="9" t="s">
        <v>4402</v>
      </c>
      <c r="B1797" s="37" t="s">
        <v>1778</v>
      </c>
      <c r="C1797" s="71">
        <v>13700</v>
      </c>
      <c r="E1797" s="30" t="s">
        <v>5827</v>
      </c>
    </row>
    <row r="1798" spans="1:5" x14ac:dyDescent="0.2">
      <c r="A1798" s="9" t="s">
        <v>4403</v>
      </c>
      <c r="B1798" s="37" t="s">
        <v>1779</v>
      </c>
      <c r="C1798" s="71">
        <v>36000</v>
      </c>
      <c r="E1798" s="30" t="s">
        <v>5827</v>
      </c>
    </row>
    <row r="1799" spans="1:5" x14ac:dyDescent="0.2">
      <c r="A1799" s="9" t="s">
        <v>4404</v>
      </c>
      <c r="B1799" s="38" t="s">
        <v>1780</v>
      </c>
      <c r="C1799" s="71">
        <v>30000</v>
      </c>
      <c r="E1799" s="30" t="s">
        <v>5827</v>
      </c>
    </row>
    <row r="1800" spans="1:5" x14ac:dyDescent="0.2">
      <c r="A1800" s="9" t="s">
        <v>4405</v>
      </c>
      <c r="B1800" s="37" t="s">
        <v>1781</v>
      </c>
      <c r="C1800" s="71">
        <v>40000</v>
      </c>
      <c r="E1800" s="30" t="s">
        <v>5827</v>
      </c>
    </row>
    <row r="1801" spans="1:5" x14ac:dyDescent="0.2">
      <c r="A1801" s="9" t="s">
        <v>4406</v>
      </c>
      <c r="B1801" s="38" t="s">
        <v>1782</v>
      </c>
      <c r="C1801" s="71">
        <v>21000</v>
      </c>
      <c r="E1801" s="30" t="s">
        <v>5827</v>
      </c>
    </row>
    <row r="1802" spans="1:5" x14ac:dyDescent="0.2">
      <c r="A1802" s="9" t="s">
        <v>4407</v>
      </c>
      <c r="B1802" s="38" t="s">
        <v>1783</v>
      </c>
      <c r="C1802" s="71">
        <v>45000</v>
      </c>
      <c r="E1802" s="30" t="s">
        <v>5827</v>
      </c>
    </row>
    <row r="1803" spans="1:5" x14ac:dyDescent="0.2">
      <c r="A1803" s="9" t="s">
        <v>4408</v>
      </c>
      <c r="B1803" s="37" t="s">
        <v>1784</v>
      </c>
      <c r="C1803" s="71">
        <v>30000</v>
      </c>
      <c r="E1803" s="30" t="s">
        <v>5827</v>
      </c>
    </row>
    <row r="1804" spans="1:5" x14ac:dyDescent="0.2">
      <c r="A1804" s="9" t="s">
        <v>4409</v>
      </c>
      <c r="B1804" s="38" t="s">
        <v>1785</v>
      </c>
      <c r="C1804" s="71">
        <v>26000</v>
      </c>
      <c r="E1804" s="30" t="s">
        <v>5827</v>
      </c>
    </row>
    <row r="1805" spans="1:5" x14ac:dyDescent="0.2">
      <c r="A1805" s="13" t="s">
        <v>4410</v>
      </c>
      <c r="B1805" s="46" t="s">
        <v>1786</v>
      </c>
      <c r="C1805" s="77">
        <v>29000</v>
      </c>
      <c r="E1805" s="30" t="s">
        <v>5827</v>
      </c>
    </row>
    <row r="1806" spans="1:5" x14ac:dyDescent="0.2">
      <c r="A1806" s="9" t="s">
        <v>4411</v>
      </c>
      <c r="B1806" s="37" t="s">
        <v>1787</v>
      </c>
      <c r="C1806" s="71">
        <v>80000</v>
      </c>
      <c r="E1806" s="30" t="s">
        <v>5827</v>
      </c>
    </row>
    <row r="1807" spans="1:5" x14ac:dyDescent="0.2">
      <c r="A1807" s="5" t="s">
        <v>4412</v>
      </c>
      <c r="B1807" s="36" t="s">
        <v>1788</v>
      </c>
      <c r="C1807" s="70">
        <v>70000</v>
      </c>
      <c r="E1807" s="30" t="s">
        <v>5827</v>
      </c>
    </row>
    <row r="1808" spans="1:5" x14ac:dyDescent="0.2">
      <c r="A1808" s="9" t="s">
        <v>4413</v>
      </c>
      <c r="B1808" s="38" t="s">
        <v>1789</v>
      </c>
      <c r="C1808" s="71">
        <v>80000</v>
      </c>
      <c r="E1808" s="30" t="s">
        <v>5827</v>
      </c>
    </row>
    <row r="1809" spans="1:6" ht="25.5" x14ac:dyDescent="0.2">
      <c r="A1809" s="9" t="s">
        <v>4414</v>
      </c>
      <c r="B1809" s="38" t="s">
        <v>1790</v>
      </c>
      <c r="C1809" s="71">
        <v>42000</v>
      </c>
      <c r="E1809" s="30" t="s">
        <v>5827</v>
      </c>
    </row>
    <row r="1810" spans="1:6" s="92" customFormat="1" x14ac:dyDescent="0.2">
      <c r="A1810" s="322">
        <v>753393</v>
      </c>
      <c r="B1810" s="323" t="s">
        <v>6284</v>
      </c>
      <c r="C1810" s="364">
        <v>127000</v>
      </c>
      <c r="E1810" s="30" t="s">
        <v>5827</v>
      </c>
      <c r="F1810" s="30" t="s">
        <v>6282</v>
      </c>
    </row>
    <row r="1811" spans="1:6" s="92" customFormat="1" x14ac:dyDescent="0.2">
      <c r="A1811" s="322">
        <v>753396</v>
      </c>
      <c r="B1811" s="323" t="s">
        <v>6285</v>
      </c>
      <c r="C1811" s="364">
        <v>1560</v>
      </c>
      <c r="E1811" s="30" t="s">
        <v>5827</v>
      </c>
      <c r="F1811" s="92" t="s">
        <v>6282</v>
      </c>
    </row>
    <row r="1812" spans="1:6" s="92" customFormat="1" x14ac:dyDescent="0.2">
      <c r="A1812" s="322">
        <v>755407</v>
      </c>
      <c r="B1812" s="323" t="s">
        <v>6286</v>
      </c>
      <c r="C1812" s="364">
        <v>30000</v>
      </c>
      <c r="E1812" s="30" t="s">
        <v>5827</v>
      </c>
      <c r="F1812" s="92" t="s">
        <v>6282</v>
      </c>
    </row>
    <row r="1813" spans="1:6" s="92" customFormat="1" x14ac:dyDescent="0.2">
      <c r="A1813" s="368">
        <v>755415</v>
      </c>
      <c r="B1813" s="369" t="s">
        <v>6287</v>
      </c>
      <c r="C1813" s="370">
        <v>40000</v>
      </c>
      <c r="E1813" s="30" t="s">
        <v>5827</v>
      </c>
      <c r="F1813" s="92" t="s">
        <v>6282</v>
      </c>
    </row>
    <row r="1814" spans="1:6" s="92" customFormat="1" x14ac:dyDescent="0.2">
      <c r="A1814" s="368">
        <v>755416</v>
      </c>
      <c r="B1814" s="369" t="s">
        <v>6288</v>
      </c>
      <c r="C1814" s="370">
        <v>50000</v>
      </c>
      <c r="E1814" s="30" t="s">
        <v>5827</v>
      </c>
      <c r="F1814" s="92" t="s">
        <v>6282</v>
      </c>
    </row>
    <row r="1815" spans="1:6" s="92" customFormat="1" x14ac:dyDescent="0.2">
      <c r="A1815" s="368">
        <v>755417</v>
      </c>
      <c r="B1815" s="369" t="s">
        <v>6289</v>
      </c>
      <c r="C1815" s="370">
        <v>80000</v>
      </c>
      <c r="E1815" s="30" t="s">
        <v>5827</v>
      </c>
      <c r="F1815" s="92" t="s">
        <v>6282</v>
      </c>
    </row>
    <row r="1816" spans="1:6" x14ac:dyDescent="0.2">
      <c r="A1816" s="3" t="s">
        <v>35</v>
      </c>
      <c r="B1816" s="3"/>
      <c r="C1816" s="212"/>
      <c r="E1816" s="30" t="s">
        <v>5827</v>
      </c>
    </row>
    <row r="1817" spans="1:6" x14ac:dyDescent="0.2">
      <c r="A1817" s="5" t="s">
        <v>4415</v>
      </c>
      <c r="B1817" s="39" t="s">
        <v>1791</v>
      </c>
      <c r="C1817" s="70">
        <v>18000</v>
      </c>
      <c r="E1817" s="30" t="s">
        <v>5827</v>
      </c>
    </row>
    <row r="1818" spans="1:6" x14ac:dyDescent="0.2">
      <c r="A1818" s="5" t="s">
        <v>4416</v>
      </c>
      <c r="B1818" s="39" t="s">
        <v>1792</v>
      </c>
      <c r="C1818" s="70">
        <v>15600</v>
      </c>
      <c r="E1818" s="30" t="s">
        <v>5827</v>
      </c>
    </row>
    <row r="1819" spans="1:6" x14ac:dyDescent="0.2">
      <c r="A1819" s="9" t="s">
        <v>4417</v>
      </c>
      <c r="B1819" s="38" t="s">
        <v>1793</v>
      </c>
      <c r="C1819" s="71">
        <v>11000</v>
      </c>
      <c r="E1819" s="30" t="s">
        <v>5827</v>
      </c>
    </row>
    <row r="1820" spans="1:6" x14ac:dyDescent="0.2">
      <c r="A1820" s="9" t="s">
        <v>4418</v>
      </c>
      <c r="B1820" s="38" t="s">
        <v>1794</v>
      </c>
      <c r="C1820" s="71">
        <v>16000</v>
      </c>
      <c r="E1820" s="30" t="s">
        <v>5827</v>
      </c>
    </row>
    <row r="1821" spans="1:6" x14ac:dyDescent="0.2">
      <c r="A1821" s="9" t="s">
        <v>4419</v>
      </c>
      <c r="B1821" s="38" t="s">
        <v>1795</v>
      </c>
      <c r="C1821" s="71">
        <v>16000</v>
      </c>
      <c r="E1821" s="30" t="s">
        <v>5827</v>
      </c>
    </row>
    <row r="1822" spans="1:6" x14ac:dyDescent="0.2">
      <c r="A1822" s="9" t="s">
        <v>4420</v>
      </c>
      <c r="B1822" s="38" t="s">
        <v>1796</v>
      </c>
      <c r="C1822" s="71">
        <v>18000</v>
      </c>
      <c r="E1822" s="30" t="s">
        <v>5827</v>
      </c>
    </row>
    <row r="1823" spans="1:6" x14ac:dyDescent="0.2">
      <c r="A1823" s="9" t="s">
        <v>4421</v>
      </c>
      <c r="B1823" s="38" t="s">
        <v>1797</v>
      </c>
      <c r="C1823" s="71">
        <v>28000</v>
      </c>
      <c r="E1823" s="30" t="s">
        <v>5827</v>
      </c>
    </row>
    <row r="1824" spans="1:6" x14ac:dyDescent="0.2">
      <c r="A1824" s="9" t="s">
        <v>4422</v>
      </c>
      <c r="B1824" s="38" t="s">
        <v>1798</v>
      </c>
      <c r="C1824" s="71">
        <v>14700</v>
      </c>
      <c r="E1824" s="30" t="s">
        <v>5827</v>
      </c>
    </row>
    <row r="1825" spans="1:5" x14ac:dyDescent="0.2">
      <c r="A1825" s="9" t="s">
        <v>4423</v>
      </c>
      <c r="B1825" s="38" t="s">
        <v>1799</v>
      </c>
      <c r="C1825" s="71">
        <v>40000</v>
      </c>
      <c r="E1825" s="30" t="s">
        <v>5827</v>
      </c>
    </row>
    <row r="1826" spans="1:5" x14ac:dyDescent="0.2">
      <c r="A1826" s="9" t="s">
        <v>4424</v>
      </c>
      <c r="B1826" s="38" t="s">
        <v>1800</v>
      </c>
      <c r="C1826" s="71">
        <v>24500</v>
      </c>
      <c r="E1826" s="30" t="s">
        <v>5827</v>
      </c>
    </row>
    <row r="1827" spans="1:5" x14ac:dyDescent="0.2">
      <c r="A1827" s="9" t="s">
        <v>4425</v>
      </c>
      <c r="B1827" s="38" t="s">
        <v>1801</v>
      </c>
      <c r="C1827" s="71">
        <v>28700</v>
      </c>
      <c r="E1827" s="30" t="s">
        <v>5827</v>
      </c>
    </row>
    <row r="1828" spans="1:5" x14ac:dyDescent="0.2">
      <c r="A1828" s="9" t="s">
        <v>4426</v>
      </c>
      <c r="B1828" s="38" t="s">
        <v>1802</v>
      </c>
      <c r="C1828" s="71">
        <v>29500</v>
      </c>
      <c r="E1828" s="30" t="s">
        <v>5827</v>
      </c>
    </row>
    <row r="1829" spans="1:5" x14ac:dyDescent="0.2">
      <c r="A1829" s="9" t="s">
        <v>4427</v>
      </c>
      <c r="B1829" s="38" t="s">
        <v>1803</v>
      </c>
      <c r="C1829" s="71">
        <v>22000</v>
      </c>
      <c r="E1829" s="30" t="s">
        <v>5827</v>
      </c>
    </row>
    <row r="1830" spans="1:5" x14ac:dyDescent="0.2">
      <c r="A1830" s="3" t="s">
        <v>36</v>
      </c>
      <c r="B1830" s="3"/>
      <c r="C1830" s="212"/>
      <c r="E1830" s="30" t="s">
        <v>5827</v>
      </c>
    </row>
    <row r="1831" spans="1:5" x14ac:dyDescent="0.2">
      <c r="A1831" s="5" t="s">
        <v>4428</v>
      </c>
      <c r="B1831" s="36" t="s">
        <v>1804</v>
      </c>
      <c r="C1831" s="70">
        <v>15000</v>
      </c>
      <c r="E1831" s="30" t="s">
        <v>5827</v>
      </c>
    </row>
    <row r="1832" spans="1:5" x14ac:dyDescent="0.2">
      <c r="A1832" s="5" t="s">
        <v>4429</v>
      </c>
      <c r="B1832" s="39" t="s">
        <v>1805</v>
      </c>
      <c r="C1832" s="70">
        <v>2600</v>
      </c>
      <c r="E1832" s="30" t="s">
        <v>5827</v>
      </c>
    </row>
    <row r="1833" spans="1:5" x14ac:dyDescent="0.2">
      <c r="A1833" s="9" t="s">
        <v>4430</v>
      </c>
      <c r="B1833" s="37" t="s">
        <v>1806</v>
      </c>
      <c r="C1833" s="71">
        <v>2600</v>
      </c>
      <c r="E1833" s="30" t="s">
        <v>5827</v>
      </c>
    </row>
    <row r="1834" spans="1:5" x14ac:dyDescent="0.2">
      <c r="A1834" s="9" t="s">
        <v>4431</v>
      </c>
      <c r="B1834" s="38" t="s">
        <v>1807</v>
      </c>
      <c r="C1834" s="71">
        <v>2500</v>
      </c>
      <c r="E1834" s="30" t="s">
        <v>5827</v>
      </c>
    </row>
    <row r="1835" spans="1:5" x14ac:dyDescent="0.2">
      <c r="A1835" s="9" t="s">
        <v>4432</v>
      </c>
      <c r="B1835" s="38" t="s">
        <v>1808</v>
      </c>
      <c r="C1835" s="71">
        <v>3500</v>
      </c>
      <c r="E1835" s="30" t="s">
        <v>5827</v>
      </c>
    </row>
    <row r="1836" spans="1:5" x14ac:dyDescent="0.2">
      <c r="A1836" s="9" t="s">
        <v>4433</v>
      </c>
      <c r="B1836" s="38" t="s">
        <v>1809</v>
      </c>
      <c r="C1836" s="71">
        <v>2500</v>
      </c>
      <c r="E1836" s="30" t="s">
        <v>5827</v>
      </c>
    </row>
    <row r="1837" spans="1:5" x14ac:dyDescent="0.2">
      <c r="A1837" s="9" t="s">
        <v>4434</v>
      </c>
      <c r="B1837" s="38" t="s">
        <v>1810</v>
      </c>
      <c r="C1837" s="71">
        <v>3000</v>
      </c>
      <c r="E1837" s="30" t="s">
        <v>5827</v>
      </c>
    </row>
    <row r="1838" spans="1:5" x14ac:dyDescent="0.2">
      <c r="A1838" s="9" t="s">
        <v>4435</v>
      </c>
      <c r="B1838" s="38" t="s">
        <v>1811</v>
      </c>
      <c r="C1838" s="71">
        <v>9100</v>
      </c>
      <c r="E1838" s="30" t="s">
        <v>5827</v>
      </c>
    </row>
    <row r="1839" spans="1:5" x14ac:dyDescent="0.2">
      <c r="A1839" s="85" t="s">
        <v>4436</v>
      </c>
      <c r="B1839" s="62" t="s">
        <v>1812</v>
      </c>
      <c r="C1839" s="84">
        <v>2500</v>
      </c>
      <c r="E1839" s="30" t="s">
        <v>5827</v>
      </c>
    </row>
    <row r="1840" spans="1:5" x14ac:dyDescent="0.2">
      <c r="A1840" s="24" t="s">
        <v>4437</v>
      </c>
      <c r="B1840" s="60" t="s">
        <v>1813</v>
      </c>
      <c r="C1840" s="82">
        <v>7000</v>
      </c>
      <c r="E1840" s="30" t="s">
        <v>5827</v>
      </c>
    </row>
    <row r="1841" spans="1:6" x14ac:dyDescent="0.2">
      <c r="A1841" s="9" t="s">
        <v>4438</v>
      </c>
      <c r="B1841" s="38" t="s">
        <v>1814</v>
      </c>
      <c r="C1841" s="71">
        <v>5400</v>
      </c>
      <c r="E1841" s="30" t="s">
        <v>5827</v>
      </c>
    </row>
    <row r="1842" spans="1:6" x14ac:dyDescent="0.2">
      <c r="A1842" s="9" t="s">
        <v>4439</v>
      </c>
      <c r="B1842" s="38" t="s">
        <v>1815</v>
      </c>
      <c r="C1842" s="71">
        <v>6200</v>
      </c>
      <c r="E1842" s="30" t="s">
        <v>5827</v>
      </c>
    </row>
    <row r="1843" spans="1:6" x14ac:dyDescent="0.2">
      <c r="A1843" s="9" t="s">
        <v>4440</v>
      </c>
      <c r="B1843" s="38" t="s">
        <v>1816</v>
      </c>
      <c r="C1843" s="71">
        <v>19000</v>
      </c>
      <c r="E1843" s="30" t="s">
        <v>5827</v>
      </c>
    </row>
    <row r="1844" spans="1:6" x14ac:dyDescent="0.2">
      <c r="A1844" s="3" t="s">
        <v>37</v>
      </c>
      <c r="B1844" s="3"/>
      <c r="C1844" s="212"/>
      <c r="E1844" s="30" t="s">
        <v>5827</v>
      </c>
    </row>
    <row r="1845" spans="1:6" x14ac:dyDescent="0.2">
      <c r="A1845" s="322">
        <v>752356</v>
      </c>
      <c r="B1845" s="323" t="s">
        <v>6311</v>
      </c>
      <c r="C1845" s="364">
        <v>25000</v>
      </c>
      <c r="D1845" s="92"/>
      <c r="E1845" s="30" t="s">
        <v>5827</v>
      </c>
      <c r="F1845" s="30" t="s">
        <v>6282</v>
      </c>
    </row>
    <row r="1846" spans="1:6" x14ac:dyDescent="0.2">
      <c r="A1846" s="322">
        <v>752701</v>
      </c>
      <c r="B1846" s="323" t="s">
        <v>6295</v>
      </c>
      <c r="C1846" s="364">
        <v>40000</v>
      </c>
      <c r="D1846" s="92"/>
      <c r="E1846" s="30" t="s">
        <v>5827</v>
      </c>
      <c r="F1846" s="30" t="s">
        <v>6282</v>
      </c>
    </row>
    <row r="1847" spans="1:6" x14ac:dyDescent="0.2">
      <c r="A1847" s="322">
        <v>752702</v>
      </c>
      <c r="B1847" s="323" t="s">
        <v>6296</v>
      </c>
      <c r="C1847" s="364">
        <v>40000</v>
      </c>
      <c r="D1847" s="92"/>
      <c r="E1847" s="30" t="s">
        <v>5827</v>
      </c>
      <c r="F1847" s="30" t="s">
        <v>6282</v>
      </c>
    </row>
    <row r="1848" spans="1:6" x14ac:dyDescent="0.2">
      <c r="A1848" s="322">
        <v>752703</v>
      </c>
      <c r="B1848" s="323" t="s">
        <v>6297</v>
      </c>
      <c r="C1848" s="364">
        <v>26000</v>
      </c>
      <c r="D1848" s="92"/>
      <c r="E1848" s="30" t="s">
        <v>5827</v>
      </c>
      <c r="F1848" s="30" t="s">
        <v>6282</v>
      </c>
    </row>
    <row r="1849" spans="1:6" x14ac:dyDescent="0.2">
      <c r="A1849" s="322">
        <v>752704</v>
      </c>
      <c r="B1849" s="323" t="s">
        <v>6298</v>
      </c>
      <c r="C1849" s="364">
        <v>38000</v>
      </c>
      <c r="D1849" s="92"/>
      <c r="E1849" s="30" t="s">
        <v>5827</v>
      </c>
      <c r="F1849" s="30" t="s">
        <v>6282</v>
      </c>
    </row>
    <row r="1850" spans="1:6" s="92" customFormat="1" x14ac:dyDescent="0.2">
      <c r="A1850" s="322">
        <v>752705</v>
      </c>
      <c r="B1850" s="323" t="s">
        <v>6299</v>
      </c>
      <c r="C1850" s="364">
        <v>45000</v>
      </c>
      <c r="E1850" s="30" t="s">
        <v>5827</v>
      </c>
      <c r="F1850" s="30" t="s">
        <v>6282</v>
      </c>
    </row>
    <row r="1851" spans="1:6" s="92" customFormat="1" x14ac:dyDescent="0.2">
      <c r="A1851" s="322">
        <v>752706</v>
      </c>
      <c r="B1851" s="323" t="s">
        <v>6300</v>
      </c>
      <c r="C1851" s="364">
        <v>10000</v>
      </c>
      <c r="E1851" s="30" t="s">
        <v>5827</v>
      </c>
      <c r="F1851" s="30" t="s">
        <v>6282</v>
      </c>
    </row>
    <row r="1852" spans="1:6" s="92" customFormat="1" x14ac:dyDescent="0.2">
      <c r="A1852" s="322">
        <v>752707</v>
      </c>
      <c r="B1852" s="323" t="s">
        <v>6301</v>
      </c>
      <c r="C1852" s="364">
        <v>55000</v>
      </c>
      <c r="E1852" s="30" t="s">
        <v>5827</v>
      </c>
      <c r="F1852" s="30" t="s">
        <v>6282</v>
      </c>
    </row>
    <row r="1853" spans="1:6" s="92" customFormat="1" x14ac:dyDescent="0.2">
      <c r="A1853" s="322">
        <v>752708</v>
      </c>
      <c r="B1853" s="323" t="s">
        <v>6302</v>
      </c>
      <c r="C1853" s="364">
        <v>10000</v>
      </c>
      <c r="E1853" s="30" t="s">
        <v>5827</v>
      </c>
      <c r="F1853" s="30" t="s">
        <v>6282</v>
      </c>
    </row>
    <row r="1854" spans="1:6" s="92" customFormat="1" x14ac:dyDescent="0.2">
      <c r="A1854" s="322">
        <v>752709</v>
      </c>
      <c r="B1854" s="323" t="s">
        <v>6303</v>
      </c>
      <c r="C1854" s="364">
        <v>15000</v>
      </c>
      <c r="E1854" s="30" t="s">
        <v>5827</v>
      </c>
      <c r="F1854" s="30" t="s">
        <v>6282</v>
      </c>
    </row>
    <row r="1855" spans="1:6" s="92" customFormat="1" x14ac:dyDescent="0.2">
      <c r="A1855" s="322">
        <v>752710</v>
      </c>
      <c r="B1855" s="323" t="s">
        <v>6304</v>
      </c>
      <c r="C1855" s="364">
        <v>15000</v>
      </c>
      <c r="E1855" s="30" t="s">
        <v>5827</v>
      </c>
      <c r="F1855" s="30" t="s">
        <v>6282</v>
      </c>
    </row>
    <row r="1856" spans="1:6" s="92" customFormat="1" x14ac:dyDescent="0.2">
      <c r="A1856" s="322">
        <v>752711</v>
      </c>
      <c r="B1856" s="323" t="s">
        <v>6305</v>
      </c>
      <c r="C1856" s="364">
        <v>22000</v>
      </c>
      <c r="E1856" s="30" t="s">
        <v>5827</v>
      </c>
      <c r="F1856" s="30" t="s">
        <v>6282</v>
      </c>
    </row>
    <row r="1857" spans="1:7" s="92" customFormat="1" x14ac:dyDescent="0.2">
      <c r="A1857" s="322">
        <v>752712</v>
      </c>
      <c r="B1857" s="323" t="s">
        <v>6306</v>
      </c>
      <c r="C1857" s="364">
        <v>40000</v>
      </c>
      <c r="E1857" s="30" t="s">
        <v>5827</v>
      </c>
      <c r="F1857" s="30" t="s">
        <v>6282</v>
      </c>
    </row>
    <row r="1858" spans="1:7" s="92" customFormat="1" x14ac:dyDescent="0.2">
      <c r="A1858" s="322">
        <v>752713</v>
      </c>
      <c r="B1858" s="323" t="s">
        <v>6307</v>
      </c>
      <c r="C1858" s="364">
        <v>45000</v>
      </c>
      <c r="E1858" s="30" t="s">
        <v>5827</v>
      </c>
      <c r="F1858" s="30" t="s">
        <v>6282</v>
      </c>
    </row>
    <row r="1859" spans="1:7" s="92" customFormat="1" x14ac:dyDescent="0.2">
      <c r="A1859" s="322">
        <v>752714</v>
      </c>
      <c r="B1859" s="323" t="s">
        <v>6308</v>
      </c>
      <c r="C1859" s="364">
        <v>70000</v>
      </c>
      <c r="E1859" s="30" t="s">
        <v>5827</v>
      </c>
      <c r="F1859" s="30" t="s">
        <v>6282</v>
      </c>
    </row>
    <row r="1860" spans="1:7" s="92" customFormat="1" x14ac:dyDescent="0.2">
      <c r="A1860" s="322">
        <v>752715</v>
      </c>
      <c r="B1860" s="323" t="s">
        <v>6309</v>
      </c>
      <c r="C1860" s="364">
        <v>15000</v>
      </c>
      <c r="E1860" s="30" t="s">
        <v>5827</v>
      </c>
      <c r="F1860" s="30" t="s">
        <v>6282</v>
      </c>
    </row>
    <row r="1861" spans="1:7" s="92" customFormat="1" x14ac:dyDescent="0.2">
      <c r="A1861" s="322">
        <v>752716</v>
      </c>
      <c r="B1861" s="323" t="s">
        <v>6310</v>
      </c>
      <c r="C1861" s="364">
        <v>70000</v>
      </c>
      <c r="E1861" s="30" t="s">
        <v>5827</v>
      </c>
      <c r="F1861" s="30" t="s">
        <v>6282</v>
      </c>
    </row>
    <row r="1862" spans="1:7" s="92" customFormat="1" x14ac:dyDescent="0.2">
      <c r="A1862" s="322">
        <v>752757</v>
      </c>
      <c r="B1862" s="323" t="s">
        <v>6312</v>
      </c>
      <c r="C1862" s="364">
        <v>20000</v>
      </c>
      <c r="E1862" s="30" t="s">
        <v>5827</v>
      </c>
      <c r="F1862" s="30" t="s">
        <v>6282</v>
      </c>
    </row>
    <row r="1863" spans="1:7" s="92" customFormat="1" x14ac:dyDescent="0.2">
      <c r="A1863" s="322">
        <v>752758</v>
      </c>
      <c r="B1863" s="323" t="s">
        <v>6313</v>
      </c>
      <c r="C1863" s="364">
        <v>15000</v>
      </c>
      <c r="E1863" s="30" t="s">
        <v>5827</v>
      </c>
      <c r="F1863" s="30" t="s">
        <v>6282</v>
      </c>
    </row>
    <row r="1864" spans="1:7" s="92" customFormat="1" x14ac:dyDescent="0.2">
      <c r="A1864" s="322">
        <v>752759</v>
      </c>
      <c r="B1864" s="323" t="s">
        <v>6314</v>
      </c>
      <c r="C1864" s="364">
        <v>15000</v>
      </c>
      <c r="E1864" s="30" t="s">
        <v>5827</v>
      </c>
      <c r="F1864" s="30" t="s">
        <v>6282</v>
      </c>
    </row>
    <row r="1865" spans="1:7" s="92" customFormat="1" x14ac:dyDescent="0.2">
      <c r="A1865" s="9" t="s">
        <v>4441</v>
      </c>
      <c r="B1865" s="38" t="s">
        <v>1817</v>
      </c>
      <c r="C1865" s="364">
        <v>17000</v>
      </c>
      <c r="D1865" s="30"/>
      <c r="E1865" s="30" t="s">
        <v>5827</v>
      </c>
      <c r="F1865" s="94"/>
    </row>
    <row r="1866" spans="1:7" s="92" customFormat="1" x14ac:dyDescent="0.2">
      <c r="A1866" s="9" t="s">
        <v>4442</v>
      </c>
      <c r="B1866" s="38" t="s">
        <v>1818</v>
      </c>
      <c r="C1866" s="364">
        <v>18000</v>
      </c>
      <c r="D1866" s="30"/>
      <c r="E1866" s="30" t="s">
        <v>5827</v>
      </c>
      <c r="F1866" s="94"/>
    </row>
    <row r="1867" spans="1:7" s="92" customFormat="1" x14ac:dyDescent="0.2">
      <c r="A1867" s="322">
        <v>754380</v>
      </c>
      <c r="B1867" s="323" t="s">
        <v>1819</v>
      </c>
      <c r="C1867" s="373">
        <v>20000</v>
      </c>
      <c r="E1867" s="30" t="s">
        <v>5827</v>
      </c>
      <c r="F1867" s="30" t="s">
        <v>6282</v>
      </c>
      <c r="G1867" s="316" t="s">
        <v>6316</v>
      </c>
    </row>
    <row r="1868" spans="1:7" s="92" customFormat="1" x14ac:dyDescent="0.2">
      <c r="A1868" s="9" t="s">
        <v>4443</v>
      </c>
      <c r="B1868" s="38" t="s">
        <v>1820</v>
      </c>
      <c r="C1868" s="364">
        <v>60000</v>
      </c>
      <c r="D1868" s="30"/>
      <c r="E1868" s="30" t="s">
        <v>5827</v>
      </c>
      <c r="F1868" s="94"/>
    </row>
    <row r="1869" spans="1:7" s="92" customFormat="1" x14ac:dyDescent="0.2">
      <c r="A1869" s="9" t="s">
        <v>4444</v>
      </c>
      <c r="B1869" s="38" t="s">
        <v>1821</v>
      </c>
      <c r="C1869" s="364">
        <v>37000</v>
      </c>
      <c r="D1869" s="30"/>
      <c r="E1869" s="30" t="s">
        <v>5827</v>
      </c>
      <c r="F1869" s="94"/>
    </row>
    <row r="1870" spans="1:7" s="92" customFormat="1" ht="25.5" x14ac:dyDescent="0.2">
      <c r="A1870" s="322">
        <v>754531</v>
      </c>
      <c r="B1870" s="323" t="s">
        <v>6290</v>
      </c>
      <c r="C1870" s="364">
        <v>50000</v>
      </c>
      <c r="E1870" s="30" t="s">
        <v>5827</v>
      </c>
      <c r="F1870" s="30" t="s">
        <v>6282</v>
      </c>
    </row>
    <row r="1871" spans="1:7" s="92" customFormat="1" ht="25.5" x14ac:dyDescent="0.2">
      <c r="A1871" s="322">
        <v>754532</v>
      </c>
      <c r="B1871" s="372" t="s">
        <v>6315</v>
      </c>
      <c r="C1871" s="364">
        <v>60000</v>
      </c>
      <c r="E1871" s="30" t="s">
        <v>5827</v>
      </c>
      <c r="F1871" s="30" t="s">
        <v>6282</v>
      </c>
    </row>
    <row r="1872" spans="1:7" s="92" customFormat="1" x14ac:dyDescent="0.2">
      <c r="A1872" s="322">
        <v>754533</v>
      </c>
      <c r="B1872" s="323" t="s">
        <v>6291</v>
      </c>
      <c r="C1872" s="364">
        <v>20000</v>
      </c>
      <c r="E1872" s="30" t="s">
        <v>5827</v>
      </c>
      <c r="F1872" s="30" t="s">
        <v>6282</v>
      </c>
    </row>
    <row r="1873" spans="1:6" s="92" customFormat="1" x14ac:dyDescent="0.2">
      <c r="A1873" s="322">
        <v>754534</v>
      </c>
      <c r="B1873" s="323" t="s">
        <v>6292</v>
      </c>
      <c r="C1873" s="364">
        <v>12000</v>
      </c>
      <c r="E1873" s="30" t="s">
        <v>5827</v>
      </c>
      <c r="F1873" s="30" t="s">
        <v>6282</v>
      </c>
    </row>
    <row r="1874" spans="1:6" s="92" customFormat="1" x14ac:dyDescent="0.2">
      <c r="A1874" s="322">
        <v>754535</v>
      </c>
      <c r="B1874" s="323" t="s">
        <v>6293</v>
      </c>
      <c r="C1874" s="364">
        <v>10000</v>
      </c>
      <c r="E1874" s="30" t="s">
        <v>5827</v>
      </c>
      <c r="F1874" s="30" t="s">
        <v>6282</v>
      </c>
    </row>
    <row r="1875" spans="1:6" s="92" customFormat="1" x14ac:dyDescent="0.2">
      <c r="A1875" s="322">
        <v>754536</v>
      </c>
      <c r="B1875" s="323" t="s">
        <v>6294</v>
      </c>
      <c r="C1875" s="364">
        <v>10000</v>
      </c>
      <c r="E1875" s="30" t="s">
        <v>5827</v>
      </c>
      <c r="F1875" s="30" t="s">
        <v>6282</v>
      </c>
    </row>
    <row r="1876" spans="1:6" x14ac:dyDescent="0.2">
      <c r="A1876" s="3" t="s">
        <v>38</v>
      </c>
      <c r="B1876" s="3"/>
      <c r="C1876" s="212"/>
      <c r="E1876" s="30" t="s">
        <v>5827</v>
      </c>
    </row>
    <row r="1877" spans="1:6" x14ac:dyDescent="0.2">
      <c r="A1877" s="5" t="s">
        <v>4445</v>
      </c>
      <c r="B1877" s="36" t="s">
        <v>1822</v>
      </c>
      <c r="C1877" s="70">
        <v>36000</v>
      </c>
      <c r="E1877" s="30" t="s">
        <v>5827</v>
      </c>
    </row>
    <row r="1878" spans="1:6" x14ac:dyDescent="0.2">
      <c r="A1878" s="5" t="s">
        <v>4446</v>
      </c>
      <c r="B1878" s="39" t="s">
        <v>1823</v>
      </c>
      <c r="C1878" s="70">
        <v>21000</v>
      </c>
      <c r="E1878" s="30" t="s">
        <v>5827</v>
      </c>
    </row>
    <row r="1879" spans="1:6" x14ac:dyDescent="0.2">
      <c r="A1879" s="5" t="s">
        <v>4447</v>
      </c>
      <c r="B1879" s="39" t="s">
        <v>1824</v>
      </c>
      <c r="C1879" s="70">
        <v>19200</v>
      </c>
      <c r="E1879" s="30" t="s">
        <v>5827</v>
      </c>
    </row>
    <row r="1880" spans="1:6" x14ac:dyDescent="0.2">
      <c r="A1880" s="5" t="s">
        <v>4448</v>
      </c>
      <c r="B1880" s="39" t="s">
        <v>1825</v>
      </c>
      <c r="C1880" s="70">
        <v>6000</v>
      </c>
      <c r="E1880" s="30" t="s">
        <v>5827</v>
      </c>
    </row>
    <row r="1881" spans="1:6" x14ac:dyDescent="0.2">
      <c r="A1881" s="9" t="s">
        <v>4449</v>
      </c>
      <c r="B1881" s="38" t="s">
        <v>1826</v>
      </c>
      <c r="C1881" s="71">
        <v>4600</v>
      </c>
      <c r="E1881" s="30" t="s">
        <v>5827</v>
      </c>
    </row>
    <row r="1882" spans="1:6" x14ac:dyDescent="0.2">
      <c r="A1882" s="9" t="s">
        <v>4450</v>
      </c>
      <c r="B1882" s="38" t="s">
        <v>1827</v>
      </c>
      <c r="C1882" s="71">
        <v>3300</v>
      </c>
      <c r="E1882" s="30" t="s">
        <v>5827</v>
      </c>
    </row>
    <row r="1883" spans="1:6" x14ac:dyDescent="0.2">
      <c r="A1883" s="9" t="s">
        <v>4451</v>
      </c>
      <c r="B1883" s="38" t="s">
        <v>1828</v>
      </c>
      <c r="C1883" s="71">
        <v>8000</v>
      </c>
      <c r="E1883" s="30" t="s">
        <v>5827</v>
      </c>
    </row>
    <row r="1884" spans="1:6" x14ac:dyDescent="0.2">
      <c r="A1884" s="9" t="s">
        <v>4452</v>
      </c>
      <c r="B1884" s="38" t="s">
        <v>1829</v>
      </c>
      <c r="C1884" s="71">
        <v>12000</v>
      </c>
      <c r="E1884" s="30" t="s">
        <v>5827</v>
      </c>
    </row>
    <row r="1885" spans="1:6" x14ac:dyDescent="0.2">
      <c r="A1885" s="9" t="s">
        <v>4453</v>
      </c>
      <c r="B1885" s="38" t="s">
        <v>1830</v>
      </c>
      <c r="C1885" s="71">
        <v>11000</v>
      </c>
      <c r="E1885" s="30" t="s">
        <v>5827</v>
      </c>
    </row>
    <row r="1886" spans="1:6" x14ac:dyDescent="0.2">
      <c r="A1886" s="9" t="s">
        <v>4454</v>
      </c>
      <c r="B1886" s="37" t="s">
        <v>1831</v>
      </c>
      <c r="C1886" s="71">
        <v>11500</v>
      </c>
      <c r="E1886" s="30" t="s">
        <v>5827</v>
      </c>
    </row>
    <row r="1887" spans="1:6" x14ac:dyDescent="0.2">
      <c r="A1887" s="9" t="s">
        <v>4455</v>
      </c>
      <c r="B1887" s="38" t="s">
        <v>1832</v>
      </c>
      <c r="C1887" s="71">
        <v>10500</v>
      </c>
      <c r="E1887" s="30" t="s">
        <v>5827</v>
      </c>
    </row>
    <row r="1888" spans="1:6" x14ac:dyDescent="0.2">
      <c r="A1888" s="9" t="s">
        <v>4456</v>
      </c>
      <c r="B1888" s="38" t="s">
        <v>1833</v>
      </c>
      <c r="C1888" s="71">
        <v>14850</v>
      </c>
      <c r="E1888" s="30" t="s">
        <v>5827</v>
      </c>
    </row>
    <row r="1889" spans="1:5" x14ac:dyDescent="0.2">
      <c r="A1889" s="14" t="s">
        <v>5885</v>
      </c>
      <c r="B1889" s="37" t="s">
        <v>5884</v>
      </c>
      <c r="C1889" s="71">
        <v>45000</v>
      </c>
      <c r="E1889" s="30" t="s">
        <v>5827</v>
      </c>
    </row>
    <row r="1890" spans="1:5" x14ac:dyDescent="0.2">
      <c r="A1890" s="9" t="s">
        <v>4457</v>
      </c>
      <c r="B1890" s="38" t="s">
        <v>1834</v>
      </c>
      <c r="C1890" s="71">
        <v>50000</v>
      </c>
      <c r="E1890" s="30" t="s">
        <v>5827</v>
      </c>
    </row>
    <row r="1891" spans="1:5" x14ac:dyDescent="0.2">
      <c r="A1891" s="9" t="s">
        <v>4458</v>
      </c>
      <c r="B1891" s="38" t="s">
        <v>1835</v>
      </c>
      <c r="C1891" s="71">
        <v>80000</v>
      </c>
      <c r="E1891" s="30" t="s">
        <v>5827</v>
      </c>
    </row>
    <row r="1892" spans="1:5" x14ac:dyDescent="0.2">
      <c r="A1892" s="3" t="s">
        <v>39</v>
      </c>
      <c r="B1892" s="3"/>
      <c r="C1892" s="212"/>
      <c r="E1892" s="30" t="s">
        <v>5835</v>
      </c>
    </row>
    <row r="1893" spans="1:5" x14ac:dyDescent="0.2">
      <c r="A1893" s="13" t="s">
        <v>4459</v>
      </c>
      <c r="B1893" s="46" t="s">
        <v>1836</v>
      </c>
      <c r="C1893" s="77">
        <v>20000</v>
      </c>
      <c r="E1893" s="30" t="s">
        <v>5835</v>
      </c>
    </row>
    <row r="1894" spans="1:5" x14ac:dyDescent="0.2">
      <c r="A1894" s="9" t="s">
        <v>4460</v>
      </c>
      <c r="B1894" s="38" t="s">
        <v>1837</v>
      </c>
      <c r="C1894" s="71">
        <v>30000</v>
      </c>
      <c r="E1894" s="30" t="s">
        <v>5835</v>
      </c>
    </row>
    <row r="1895" spans="1:5" x14ac:dyDescent="0.2">
      <c r="A1895" s="9" t="s">
        <v>4461</v>
      </c>
      <c r="B1895" s="38" t="s">
        <v>1838</v>
      </c>
      <c r="C1895" s="71">
        <v>20300</v>
      </c>
      <c r="E1895" s="30" t="s">
        <v>5835</v>
      </c>
    </row>
    <row r="1896" spans="1:5" x14ac:dyDescent="0.2">
      <c r="A1896" s="11" t="s">
        <v>40</v>
      </c>
      <c r="B1896" s="47"/>
      <c r="C1896" s="73"/>
      <c r="E1896" s="30" t="s">
        <v>5835</v>
      </c>
    </row>
    <row r="1897" spans="1:5" x14ac:dyDescent="0.2">
      <c r="A1897" s="15" t="s">
        <v>4462</v>
      </c>
      <c r="B1897" s="48" t="s">
        <v>1839</v>
      </c>
      <c r="C1897" s="74">
        <v>30000</v>
      </c>
      <c r="E1897" s="30" t="s">
        <v>5835</v>
      </c>
    </row>
    <row r="1898" spans="1:5" x14ac:dyDescent="0.2">
      <c r="A1898" s="22" t="s">
        <v>41</v>
      </c>
      <c r="B1898" s="59"/>
      <c r="C1898" s="73"/>
      <c r="E1898" s="30" t="s">
        <v>5835</v>
      </c>
    </row>
    <row r="1899" spans="1:5" ht="25.5" x14ac:dyDescent="0.2">
      <c r="A1899" s="19" t="s">
        <v>4463</v>
      </c>
      <c r="B1899" s="152" t="s">
        <v>1840</v>
      </c>
      <c r="C1899" s="81">
        <v>25000</v>
      </c>
      <c r="E1899" s="30" t="s">
        <v>5835</v>
      </c>
    </row>
    <row r="1900" spans="1:5" x14ac:dyDescent="0.2">
      <c r="A1900" s="5" t="s">
        <v>4464</v>
      </c>
      <c r="B1900" s="39" t="s">
        <v>1841</v>
      </c>
      <c r="C1900" s="70">
        <v>15000</v>
      </c>
      <c r="E1900" s="30" t="s">
        <v>5835</v>
      </c>
    </row>
    <row r="1901" spans="1:5" x14ac:dyDescent="0.2">
      <c r="A1901" s="5" t="s">
        <v>4465</v>
      </c>
      <c r="B1901" s="39" t="s">
        <v>1842</v>
      </c>
      <c r="C1901" s="70">
        <v>15000</v>
      </c>
      <c r="E1901" s="30" t="s">
        <v>5835</v>
      </c>
    </row>
    <row r="1902" spans="1:5" x14ac:dyDescent="0.2">
      <c r="A1902" s="5" t="s">
        <v>4466</v>
      </c>
      <c r="B1902" s="39" t="s">
        <v>1843</v>
      </c>
      <c r="C1902" s="70">
        <v>15000</v>
      </c>
      <c r="E1902" s="30" t="s">
        <v>5835</v>
      </c>
    </row>
    <row r="1903" spans="1:5" ht="25.5" x14ac:dyDescent="0.2">
      <c r="A1903" s="5" t="s">
        <v>4467</v>
      </c>
      <c r="B1903" s="36" t="s">
        <v>1844</v>
      </c>
      <c r="C1903" s="70">
        <v>35000</v>
      </c>
      <c r="E1903" s="30" t="s">
        <v>5835</v>
      </c>
    </row>
    <row r="1904" spans="1:5" x14ac:dyDescent="0.2">
      <c r="A1904" s="5" t="s">
        <v>4468</v>
      </c>
      <c r="B1904" s="39" t="s">
        <v>1845</v>
      </c>
      <c r="C1904" s="70">
        <v>50000</v>
      </c>
      <c r="E1904" s="30" t="s">
        <v>5835</v>
      </c>
    </row>
    <row r="1905" spans="1:5" x14ac:dyDescent="0.2">
      <c r="A1905" s="5" t="s">
        <v>4469</v>
      </c>
      <c r="B1905" s="39" t="s">
        <v>1846</v>
      </c>
      <c r="C1905" s="70">
        <v>22000</v>
      </c>
      <c r="E1905" s="30" t="s">
        <v>5835</v>
      </c>
    </row>
    <row r="1906" spans="1:5" x14ac:dyDescent="0.2">
      <c r="A1906" s="5" t="s">
        <v>4470</v>
      </c>
      <c r="B1906" s="39" t="s">
        <v>1847</v>
      </c>
      <c r="C1906" s="70">
        <v>15000</v>
      </c>
      <c r="E1906" s="30" t="s">
        <v>5835</v>
      </c>
    </row>
    <row r="1907" spans="1:5" x14ac:dyDescent="0.2">
      <c r="A1907" s="5" t="s">
        <v>4471</v>
      </c>
      <c r="B1907" s="39" t="s">
        <v>1848</v>
      </c>
      <c r="C1907" s="70">
        <v>15000</v>
      </c>
      <c r="E1907" s="30" t="s">
        <v>5835</v>
      </c>
    </row>
    <row r="1908" spans="1:5" x14ac:dyDescent="0.2">
      <c r="A1908" s="5" t="s">
        <v>4472</v>
      </c>
      <c r="B1908" s="39" t="s">
        <v>1849</v>
      </c>
      <c r="C1908" s="70">
        <v>30000</v>
      </c>
      <c r="E1908" s="30" t="s">
        <v>5835</v>
      </c>
    </row>
    <row r="1909" spans="1:5" x14ac:dyDescent="0.2">
      <c r="A1909" s="5" t="s">
        <v>4473</v>
      </c>
      <c r="B1909" s="39" t="s">
        <v>1850</v>
      </c>
      <c r="C1909" s="70">
        <v>25000</v>
      </c>
      <c r="E1909" s="30" t="s">
        <v>5835</v>
      </c>
    </row>
    <row r="1910" spans="1:5" x14ac:dyDescent="0.2">
      <c r="A1910" s="5" t="s">
        <v>4474</v>
      </c>
      <c r="B1910" s="36" t="s">
        <v>1851</v>
      </c>
      <c r="C1910" s="70">
        <v>20000</v>
      </c>
      <c r="E1910" s="30" t="s">
        <v>5835</v>
      </c>
    </row>
    <row r="1911" spans="1:5" x14ac:dyDescent="0.2">
      <c r="A1911" s="5" t="s">
        <v>4475</v>
      </c>
      <c r="B1911" s="36" t="s">
        <v>1852</v>
      </c>
      <c r="C1911" s="70">
        <v>20000</v>
      </c>
      <c r="E1911" s="30" t="s">
        <v>5835</v>
      </c>
    </row>
    <row r="1912" spans="1:5" x14ac:dyDescent="0.2">
      <c r="A1912" s="5" t="s">
        <v>4476</v>
      </c>
      <c r="B1912" s="39" t="s">
        <v>1853</v>
      </c>
      <c r="C1912" s="70">
        <v>15000</v>
      </c>
      <c r="E1912" s="30" t="s">
        <v>5835</v>
      </c>
    </row>
    <row r="1913" spans="1:5" x14ac:dyDescent="0.2">
      <c r="A1913" s="5" t="s">
        <v>4477</v>
      </c>
      <c r="B1913" s="39" t="s">
        <v>1854</v>
      </c>
      <c r="C1913" s="70">
        <v>15000</v>
      </c>
      <c r="E1913" s="30" t="s">
        <v>5835</v>
      </c>
    </row>
    <row r="1914" spans="1:5" x14ac:dyDescent="0.2">
      <c r="A1914" s="5" t="s">
        <v>4478</v>
      </c>
      <c r="B1914" s="39" t="s">
        <v>1855</v>
      </c>
      <c r="C1914" s="70">
        <v>20000</v>
      </c>
      <c r="E1914" s="30" t="s">
        <v>5835</v>
      </c>
    </row>
    <row r="1915" spans="1:5" x14ac:dyDescent="0.2">
      <c r="A1915" s="5" t="s">
        <v>4479</v>
      </c>
      <c r="B1915" s="39" t="s">
        <v>1856</v>
      </c>
      <c r="C1915" s="70">
        <v>20000</v>
      </c>
      <c r="E1915" s="30" t="s">
        <v>5835</v>
      </c>
    </row>
    <row r="1916" spans="1:5" x14ac:dyDescent="0.2">
      <c r="A1916" s="5" t="s">
        <v>4480</v>
      </c>
      <c r="B1916" s="39" t="s">
        <v>1857</v>
      </c>
      <c r="C1916" s="70">
        <v>25000</v>
      </c>
      <c r="E1916" s="30" t="s">
        <v>5835</v>
      </c>
    </row>
    <row r="1917" spans="1:5" x14ac:dyDescent="0.2">
      <c r="A1917" s="5" t="s">
        <v>4481</v>
      </c>
      <c r="B1917" s="39" t="s">
        <v>1858</v>
      </c>
      <c r="C1917" s="70">
        <v>20000</v>
      </c>
      <c r="E1917" s="30" t="s">
        <v>5835</v>
      </c>
    </row>
    <row r="1918" spans="1:5" x14ac:dyDescent="0.2">
      <c r="A1918" s="5" t="s">
        <v>4482</v>
      </c>
      <c r="B1918" s="39" t="s">
        <v>1859</v>
      </c>
      <c r="C1918" s="70">
        <v>20000</v>
      </c>
      <c r="E1918" s="30" t="s">
        <v>5835</v>
      </c>
    </row>
    <row r="1919" spans="1:5" x14ac:dyDescent="0.2">
      <c r="A1919" s="5" t="s">
        <v>4483</v>
      </c>
      <c r="B1919" s="39" t="s">
        <v>1860</v>
      </c>
      <c r="C1919" s="70">
        <v>30000</v>
      </c>
      <c r="E1919" s="30" t="s">
        <v>5835</v>
      </c>
    </row>
    <row r="1920" spans="1:5" x14ac:dyDescent="0.2">
      <c r="A1920" s="5" t="s">
        <v>4484</v>
      </c>
      <c r="B1920" s="39" t="s">
        <v>1861</v>
      </c>
      <c r="C1920" s="70">
        <v>25000</v>
      </c>
      <c r="E1920" s="30" t="s">
        <v>5835</v>
      </c>
    </row>
    <row r="1921" spans="1:5" x14ac:dyDescent="0.2">
      <c r="A1921" s="5" t="s">
        <v>4485</v>
      </c>
      <c r="B1921" s="39" t="s">
        <v>1862</v>
      </c>
      <c r="C1921" s="70">
        <v>30000</v>
      </c>
      <c r="E1921" s="30" t="s">
        <v>5835</v>
      </c>
    </row>
    <row r="1922" spans="1:5" x14ac:dyDescent="0.2">
      <c r="A1922" s="5" t="s">
        <v>4486</v>
      </c>
      <c r="B1922" s="39" t="s">
        <v>1863</v>
      </c>
      <c r="C1922" s="70">
        <v>25000</v>
      </c>
      <c r="E1922" s="30" t="s">
        <v>5835</v>
      </c>
    </row>
    <row r="1923" spans="1:5" x14ac:dyDescent="0.2">
      <c r="A1923" s="5" t="s">
        <v>4487</v>
      </c>
      <c r="B1923" s="36" t="s">
        <v>1864</v>
      </c>
      <c r="C1923" s="70">
        <v>40000</v>
      </c>
      <c r="E1923" s="30" t="s">
        <v>5835</v>
      </c>
    </row>
    <row r="1924" spans="1:5" x14ac:dyDescent="0.2">
      <c r="A1924" s="5" t="s">
        <v>4488</v>
      </c>
      <c r="B1924" s="39" t="s">
        <v>1865</v>
      </c>
      <c r="C1924" s="70">
        <v>40000</v>
      </c>
      <c r="E1924" s="30" t="s">
        <v>5835</v>
      </c>
    </row>
    <row r="1925" spans="1:5" x14ac:dyDescent="0.2">
      <c r="A1925" s="5" t="s">
        <v>4489</v>
      </c>
      <c r="B1925" s="36" t="s">
        <v>1866</v>
      </c>
      <c r="C1925" s="70">
        <v>30000</v>
      </c>
      <c r="E1925" s="30" t="s">
        <v>5835</v>
      </c>
    </row>
    <row r="1926" spans="1:5" x14ac:dyDescent="0.2">
      <c r="A1926" s="5" t="s">
        <v>4490</v>
      </c>
      <c r="B1926" s="39" t="s">
        <v>1867</v>
      </c>
      <c r="C1926" s="70">
        <v>30000</v>
      </c>
      <c r="E1926" s="30" t="s">
        <v>5835</v>
      </c>
    </row>
    <row r="1927" spans="1:5" x14ac:dyDescent="0.2">
      <c r="A1927" s="5" t="s">
        <v>4491</v>
      </c>
      <c r="B1927" s="39" t="s">
        <v>1868</v>
      </c>
      <c r="C1927" s="70">
        <v>50000</v>
      </c>
      <c r="E1927" s="30" t="s">
        <v>5835</v>
      </c>
    </row>
    <row r="1928" spans="1:5" x14ac:dyDescent="0.2">
      <c r="A1928" s="5" t="s">
        <v>4492</v>
      </c>
      <c r="B1928" s="39" t="s">
        <v>1869</v>
      </c>
      <c r="C1928" s="70">
        <v>40000</v>
      </c>
      <c r="E1928" s="30" t="s">
        <v>5835</v>
      </c>
    </row>
    <row r="1929" spans="1:5" x14ac:dyDescent="0.2">
      <c r="A1929" s="5" t="s">
        <v>4493</v>
      </c>
      <c r="B1929" s="39" t="s">
        <v>1870</v>
      </c>
      <c r="C1929" s="70">
        <v>50000</v>
      </c>
      <c r="E1929" s="30" t="s">
        <v>5835</v>
      </c>
    </row>
    <row r="1930" spans="1:5" x14ac:dyDescent="0.2">
      <c r="A1930" s="5" t="s">
        <v>4494</v>
      </c>
      <c r="B1930" s="39" t="s">
        <v>1871</v>
      </c>
      <c r="C1930" s="70">
        <v>50000</v>
      </c>
      <c r="E1930" s="30" t="s">
        <v>5835</v>
      </c>
    </row>
    <row r="1931" spans="1:5" x14ac:dyDescent="0.2">
      <c r="A1931" s="5" t="s">
        <v>4495</v>
      </c>
      <c r="B1931" s="39" t="s">
        <v>1872</v>
      </c>
      <c r="C1931" s="70">
        <v>40000</v>
      </c>
      <c r="E1931" s="30" t="s">
        <v>5835</v>
      </c>
    </row>
    <row r="1932" spans="1:5" x14ac:dyDescent="0.2">
      <c r="A1932" s="5" t="s">
        <v>4496</v>
      </c>
      <c r="B1932" s="39" t="s">
        <v>1873</v>
      </c>
      <c r="C1932" s="70">
        <v>50000</v>
      </c>
      <c r="E1932" s="30" t="s">
        <v>5835</v>
      </c>
    </row>
    <row r="1933" spans="1:5" x14ac:dyDescent="0.2">
      <c r="A1933" s="5" t="s">
        <v>4497</v>
      </c>
      <c r="B1933" s="39" t="s">
        <v>1874</v>
      </c>
      <c r="C1933" s="70">
        <v>40000</v>
      </c>
      <c r="E1933" s="30" t="s">
        <v>5835</v>
      </c>
    </row>
    <row r="1934" spans="1:5" x14ac:dyDescent="0.2">
      <c r="A1934" s="5" t="s">
        <v>4498</v>
      </c>
      <c r="B1934" s="39" t="s">
        <v>1875</v>
      </c>
      <c r="C1934" s="70">
        <v>40000</v>
      </c>
      <c r="E1934" s="30" t="s">
        <v>5835</v>
      </c>
    </row>
    <row r="1935" spans="1:5" x14ac:dyDescent="0.2">
      <c r="A1935" s="5" t="s">
        <v>4499</v>
      </c>
      <c r="B1935" s="39" t="s">
        <v>1876</v>
      </c>
      <c r="C1935" s="70">
        <v>40000</v>
      </c>
      <c r="E1935" s="30" t="s">
        <v>5835</v>
      </c>
    </row>
    <row r="1936" spans="1:5" x14ac:dyDescent="0.2">
      <c r="A1936" s="5" t="s">
        <v>4500</v>
      </c>
      <c r="B1936" s="39" t="s">
        <v>1877</v>
      </c>
      <c r="C1936" s="70">
        <v>80000</v>
      </c>
      <c r="E1936" s="30" t="s">
        <v>5835</v>
      </c>
    </row>
    <row r="1937" spans="1:5" x14ac:dyDescent="0.2">
      <c r="A1937" s="5" t="s">
        <v>4501</v>
      </c>
      <c r="B1937" s="39" t="s">
        <v>1878</v>
      </c>
      <c r="C1937" s="70">
        <v>60000</v>
      </c>
      <c r="E1937" s="30" t="s">
        <v>5835</v>
      </c>
    </row>
    <row r="1938" spans="1:5" x14ac:dyDescent="0.2">
      <c r="A1938" s="5" t="s">
        <v>4502</v>
      </c>
      <c r="B1938" s="39" t="s">
        <v>1879</v>
      </c>
      <c r="C1938" s="70">
        <v>55000</v>
      </c>
      <c r="E1938" s="30" t="s">
        <v>5835</v>
      </c>
    </row>
    <row r="1939" spans="1:5" x14ac:dyDescent="0.2">
      <c r="A1939" s="5" t="s">
        <v>4503</v>
      </c>
      <c r="B1939" s="39" t="s">
        <v>1880</v>
      </c>
      <c r="C1939" s="70">
        <v>50000</v>
      </c>
      <c r="E1939" s="30" t="s">
        <v>5835</v>
      </c>
    </row>
    <row r="1940" spans="1:5" x14ac:dyDescent="0.2">
      <c r="A1940" s="5" t="s">
        <v>4504</v>
      </c>
      <c r="B1940" s="39" t="s">
        <v>1881</v>
      </c>
      <c r="C1940" s="70">
        <v>10000</v>
      </c>
      <c r="E1940" s="30" t="s">
        <v>5835</v>
      </c>
    </row>
    <row r="1941" spans="1:5" x14ac:dyDescent="0.2">
      <c r="A1941" s="5" t="s">
        <v>4505</v>
      </c>
      <c r="B1941" s="39" t="s">
        <v>1882</v>
      </c>
      <c r="C1941" s="70">
        <v>120000</v>
      </c>
      <c r="E1941" s="30" t="s">
        <v>5835</v>
      </c>
    </row>
    <row r="1942" spans="1:5" x14ac:dyDescent="0.2">
      <c r="A1942" s="5" t="s">
        <v>4506</v>
      </c>
      <c r="B1942" s="39" t="s">
        <v>1883</v>
      </c>
      <c r="C1942" s="70">
        <v>40000</v>
      </c>
      <c r="E1942" s="30" t="s">
        <v>5835</v>
      </c>
    </row>
    <row r="1943" spans="1:5" x14ac:dyDescent="0.2">
      <c r="A1943" s="5" t="s">
        <v>4507</v>
      </c>
      <c r="B1943" s="39" t="s">
        <v>1884</v>
      </c>
      <c r="C1943" s="70">
        <v>80000</v>
      </c>
      <c r="E1943" s="30" t="s">
        <v>5835</v>
      </c>
    </row>
    <row r="1944" spans="1:5" x14ac:dyDescent="0.2">
      <c r="A1944" s="5" t="s">
        <v>4508</v>
      </c>
      <c r="B1944" s="39" t="s">
        <v>1885</v>
      </c>
      <c r="C1944" s="70">
        <v>40000</v>
      </c>
      <c r="E1944" s="30" t="s">
        <v>5835</v>
      </c>
    </row>
    <row r="1945" spans="1:5" x14ac:dyDescent="0.2">
      <c r="A1945" s="5" t="s">
        <v>4509</v>
      </c>
      <c r="B1945" s="39" t="s">
        <v>1886</v>
      </c>
      <c r="C1945" s="70">
        <v>80000</v>
      </c>
      <c r="E1945" s="30" t="s">
        <v>5835</v>
      </c>
    </row>
    <row r="1946" spans="1:5" x14ac:dyDescent="0.2">
      <c r="A1946" s="5" t="s">
        <v>4510</v>
      </c>
      <c r="B1946" s="36" t="s">
        <v>1887</v>
      </c>
      <c r="C1946" s="70">
        <v>40000</v>
      </c>
      <c r="E1946" s="30" t="s">
        <v>5835</v>
      </c>
    </row>
    <row r="1947" spans="1:5" x14ac:dyDescent="0.2">
      <c r="A1947" s="5" t="s">
        <v>4511</v>
      </c>
      <c r="B1947" s="39" t="s">
        <v>1888</v>
      </c>
      <c r="C1947" s="70">
        <v>30000</v>
      </c>
      <c r="E1947" s="30" t="s">
        <v>5835</v>
      </c>
    </row>
    <row r="1948" spans="1:5" x14ac:dyDescent="0.2">
      <c r="A1948" s="5" t="s">
        <v>4512</v>
      </c>
      <c r="B1948" s="39" t="s">
        <v>1889</v>
      </c>
      <c r="C1948" s="70">
        <v>40000</v>
      </c>
      <c r="E1948" s="30" t="s">
        <v>5835</v>
      </c>
    </row>
    <row r="1949" spans="1:5" x14ac:dyDescent="0.2">
      <c r="A1949" s="5" t="s">
        <v>4513</v>
      </c>
      <c r="B1949" s="39" t="s">
        <v>1890</v>
      </c>
      <c r="C1949" s="70">
        <v>40000</v>
      </c>
      <c r="E1949" s="30" t="s">
        <v>5835</v>
      </c>
    </row>
    <row r="1950" spans="1:5" x14ac:dyDescent="0.2">
      <c r="A1950" s="5" t="s">
        <v>4514</v>
      </c>
      <c r="B1950" s="39" t="s">
        <v>1891</v>
      </c>
      <c r="C1950" s="70">
        <v>40000</v>
      </c>
      <c r="E1950" s="30" t="s">
        <v>5835</v>
      </c>
    </row>
    <row r="1951" spans="1:5" x14ac:dyDescent="0.2">
      <c r="A1951" s="5" t="s">
        <v>4515</v>
      </c>
      <c r="B1951" s="39" t="s">
        <v>1892</v>
      </c>
      <c r="C1951" s="70">
        <v>50000</v>
      </c>
      <c r="E1951" s="30" t="s">
        <v>5835</v>
      </c>
    </row>
    <row r="1952" spans="1:5" x14ac:dyDescent="0.2">
      <c r="A1952" s="5" t="s">
        <v>4516</v>
      </c>
      <c r="B1952" s="39" t="s">
        <v>1893</v>
      </c>
      <c r="C1952" s="70">
        <v>50000</v>
      </c>
      <c r="E1952" s="30" t="s">
        <v>5835</v>
      </c>
    </row>
    <row r="1953" spans="1:5" x14ac:dyDescent="0.2">
      <c r="A1953" s="5" t="s">
        <v>4517</v>
      </c>
      <c r="B1953" s="39" t="s">
        <v>1894</v>
      </c>
      <c r="C1953" s="70">
        <v>60000</v>
      </c>
      <c r="E1953" s="30" t="s">
        <v>5835</v>
      </c>
    </row>
    <row r="1954" spans="1:5" x14ac:dyDescent="0.2">
      <c r="A1954" s="5" t="s">
        <v>4518</v>
      </c>
      <c r="B1954" s="39" t="s">
        <v>1895</v>
      </c>
      <c r="C1954" s="70">
        <v>30000</v>
      </c>
      <c r="E1954" s="30" t="s">
        <v>5835</v>
      </c>
    </row>
    <row r="1955" spans="1:5" x14ac:dyDescent="0.2">
      <c r="A1955" s="5" t="s">
        <v>4519</v>
      </c>
      <c r="B1955" s="39" t="s">
        <v>1896</v>
      </c>
      <c r="C1955" s="70">
        <v>50000</v>
      </c>
      <c r="E1955" s="30" t="s">
        <v>5835</v>
      </c>
    </row>
    <row r="1956" spans="1:5" x14ac:dyDescent="0.2">
      <c r="A1956" s="5" t="s">
        <v>4520</v>
      </c>
      <c r="B1956" s="39" t="s">
        <v>1897</v>
      </c>
      <c r="C1956" s="70">
        <v>25000</v>
      </c>
      <c r="E1956" s="30" t="s">
        <v>5835</v>
      </c>
    </row>
    <row r="1957" spans="1:5" x14ac:dyDescent="0.2">
      <c r="A1957" s="5" t="s">
        <v>4521</v>
      </c>
      <c r="B1957" s="39" t="s">
        <v>1898</v>
      </c>
      <c r="C1957" s="70">
        <v>50000</v>
      </c>
      <c r="E1957" s="30" t="s">
        <v>5835</v>
      </c>
    </row>
    <row r="1958" spans="1:5" x14ac:dyDescent="0.2">
      <c r="A1958" s="5" t="s">
        <v>4522</v>
      </c>
      <c r="B1958" s="39" t="s">
        <v>1899</v>
      </c>
      <c r="C1958" s="70">
        <v>25000</v>
      </c>
      <c r="E1958" s="30" t="s">
        <v>5835</v>
      </c>
    </row>
    <row r="1959" spans="1:5" x14ac:dyDescent="0.2">
      <c r="A1959" s="10" t="s">
        <v>4523</v>
      </c>
      <c r="B1959" s="52" t="s">
        <v>1900</v>
      </c>
      <c r="C1959" s="78">
        <v>40000</v>
      </c>
      <c r="E1959" s="30" t="s">
        <v>5835</v>
      </c>
    </row>
    <row r="1960" spans="1:5" x14ac:dyDescent="0.2">
      <c r="A1960" s="22" t="s">
        <v>42</v>
      </c>
      <c r="B1960" s="59"/>
      <c r="C1960" s="73"/>
      <c r="E1960" s="30" t="s">
        <v>5835</v>
      </c>
    </row>
    <row r="1961" spans="1:5" x14ac:dyDescent="0.2">
      <c r="A1961" s="19" t="s">
        <v>4524</v>
      </c>
      <c r="B1961" s="152" t="s">
        <v>1901</v>
      </c>
      <c r="C1961" s="81">
        <v>50000</v>
      </c>
      <c r="E1961" s="30" t="s">
        <v>5835</v>
      </c>
    </row>
    <row r="1962" spans="1:5" x14ac:dyDescent="0.2">
      <c r="A1962" s="5" t="s">
        <v>4525</v>
      </c>
      <c r="B1962" s="36" t="s">
        <v>1902</v>
      </c>
      <c r="C1962" s="70">
        <v>50000</v>
      </c>
      <c r="E1962" s="30" t="s">
        <v>5835</v>
      </c>
    </row>
    <row r="1963" spans="1:5" x14ac:dyDescent="0.2">
      <c r="A1963" s="5" t="s">
        <v>4526</v>
      </c>
      <c r="B1963" s="36" t="s">
        <v>1903</v>
      </c>
      <c r="C1963" s="70">
        <v>50000</v>
      </c>
      <c r="E1963" s="30" t="s">
        <v>5835</v>
      </c>
    </row>
    <row r="1964" spans="1:5" x14ac:dyDescent="0.2">
      <c r="A1964" s="5" t="s">
        <v>4527</v>
      </c>
      <c r="B1964" s="36" t="s">
        <v>1904</v>
      </c>
      <c r="C1964" s="70">
        <v>50000</v>
      </c>
      <c r="E1964" s="30" t="s">
        <v>5835</v>
      </c>
    </row>
    <row r="1965" spans="1:5" x14ac:dyDescent="0.2">
      <c r="A1965" s="10" t="s">
        <v>4528</v>
      </c>
      <c r="B1965" s="53" t="s">
        <v>1905</v>
      </c>
      <c r="C1965" s="78">
        <v>50000</v>
      </c>
      <c r="E1965" s="30" t="s">
        <v>5835</v>
      </c>
    </row>
    <row r="1966" spans="1:5" x14ac:dyDescent="0.2">
      <c r="A1966" s="23" t="s">
        <v>43</v>
      </c>
      <c r="B1966" s="33"/>
      <c r="C1966" s="67"/>
      <c r="E1966" s="30" t="s">
        <v>5823</v>
      </c>
    </row>
    <row r="1967" spans="1:5" x14ac:dyDescent="0.2">
      <c r="A1967" s="3" t="s">
        <v>44</v>
      </c>
      <c r="B1967" s="3"/>
      <c r="C1967" s="212"/>
      <c r="E1967" s="30" t="s">
        <v>5823</v>
      </c>
    </row>
    <row r="1968" spans="1:5" x14ac:dyDescent="0.2">
      <c r="A1968" s="24" t="s">
        <v>4529</v>
      </c>
      <c r="B1968" s="60" t="s">
        <v>1906</v>
      </c>
      <c r="C1968" s="82">
        <v>80000</v>
      </c>
      <c r="E1968" s="30" t="s">
        <v>5823</v>
      </c>
    </row>
    <row r="1969" spans="1:5" x14ac:dyDescent="0.2">
      <c r="A1969" s="9" t="s">
        <v>4530</v>
      </c>
      <c r="B1969" s="38" t="s">
        <v>1907</v>
      </c>
      <c r="C1969" s="71">
        <v>2000</v>
      </c>
      <c r="E1969" s="30" t="s">
        <v>5823</v>
      </c>
    </row>
    <row r="1970" spans="1:5" x14ac:dyDescent="0.2">
      <c r="A1970" s="9" t="s">
        <v>4531</v>
      </c>
      <c r="B1970" s="38" t="s">
        <v>1908</v>
      </c>
      <c r="C1970" s="71">
        <v>5000</v>
      </c>
      <c r="E1970" s="30" t="s">
        <v>5823</v>
      </c>
    </row>
    <row r="1971" spans="1:5" x14ac:dyDescent="0.2">
      <c r="A1971" s="9" t="s">
        <v>4532</v>
      </c>
      <c r="B1971" s="38" t="s">
        <v>1909</v>
      </c>
      <c r="C1971" s="71">
        <v>10000</v>
      </c>
      <c r="E1971" s="30" t="s">
        <v>5823</v>
      </c>
    </row>
    <row r="1972" spans="1:5" x14ac:dyDescent="0.2">
      <c r="A1972" s="9" t="s">
        <v>4533</v>
      </c>
      <c r="B1972" s="38" t="s">
        <v>1910</v>
      </c>
      <c r="C1972" s="71">
        <v>15000</v>
      </c>
      <c r="E1972" s="30" t="s">
        <v>5823</v>
      </c>
    </row>
    <row r="1973" spans="1:5" x14ac:dyDescent="0.2">
      <c r="A1973" s="9" t="s">
        <v>4534</v>
      </c>
      <c r="B1973" s="38" t="s">
        <v>1911</v>
      </c>
      <c r="C1973" s="71">
        <v>25000</v>
      </c>
      <c r="E1973" s="30" t="s">
        <v>5823</v>
      </c>
    </row>
    <row r="1974" spans="1:5" x14ac:dyDescent="0.2">
      <c r="A1974" s="9" t="s">
        <v>4535</v>
      </c>
      <c r="B1974" s="38" t="s">
        <v>1912</v>
      </c>
      <c r="C1974" s="71">
        <v>30000</v>
      </c>
      <c r="E1974" s="30" t="s">
        <v>5823</v>
      </c>
    </row>
    <row r="1975" spans="1:5" x14ac:dyDescent="0.2">
      <c r="A1975" s="9" t="s">
        <v>4536</v>
      </c>
      <c r="B1975" s="38" t="s">
        <v>1913</v>
      </c>
      <c r="C1975" s="71">
        <v>45000</v>
      </c>
      <c r="E1975" s="30" t="s">
        <v>5823</v>
      </c>
    </row>
    <row r="1976" spans="1:5" x14ac:dyDescent="0.2">
      <c r="A1976" s="9" t="s">
        <v>4537</v>
      </c>
      <c r="B1976" s="38" t="s">
        <v>1914</v>
      </c>
      <c r="C1976" s="71">
        <v>120</v>
      </c>
      <c r="E1976" s="30" t="s">
        <v>5823</v>
      </c>
    </row>
    <row r="1977" spans="1:5" x14ac:dyDescent="0.2">
      <c r="A1977" s="9" t="s">
        <v>4538</v>
      </c>
      <c r="B1977" s="38" t="s">
        <v>1915</v>
      </c>
      <c r="C1977" s="71">
        <v>5000</v>
      </c>
      <c r="E1977" s="30" t="s">
        <v>5823</v>
      </c>
    </row>
    <row r="1978" spans="1:5" x14ac:dyDescent="0.2">
      <c r="A1978" s="9" t="s">
        <v>4539</v>
      </c>
      <c r="B1978" s="38" t="s">
        <v>1916</v>
      </c>
      <c r="C1978" s="71">
        <v>20000</v>
      </c>
      <c r="E1978" s="30" t="s">
        <v>5823</v>
      </c>
    </row>
    <row r="1979" spans="1:5" x14ac:dyDescent="0.2">
      <c r="A1979" s="9" t="s">
        <v>4540</v>
      </c>
      <c r="B1979" s="38" t="s">
        <v>1917</v>
      </c>
      <c r="C1979" s="71">
        <v>30000</v>
      </c>
      <c r="E1979" s="30" t="s">
        <v>5823</v>
      </c>
    </row>
    <row r="1980" spans="1:5" x14ac:dyDescent="0.2">
      <c r="A1980" s="9" t="s">
        <v>4541</v>
      </c>
      <c r="B1980" s="38" t="s">
        <v>1918</v>
      </c>
      <c r="C1980" s="71">
        <v>50000</v>
      </c>
      <c r="E1980" s="30" t="s">
        <v>5823</v>
      </c>
    </row>
    <row r="1981" spans="1:5" x14ac:dyDescent="0.2">
      <c r="A1981" s="9" t="s">
        <v>4542</v>
      </c>
      <c r="B1981" s="38" t="s">
        <v>1919</v>
      </c>
      <c r="C1981" s="71">
        <v>75000</v>
      </c>
      <c r="E1981" s="30" t="s">
        <v>5823</v>
      </c>
    </row>
    <row r="1982" spans="1:5" x14ac:dyDescent="0.2">
      <c r="A1982" s="9" t="s">
        <v>4543</v>
      </c>
      <c r="B1982" s="38" t="s">
        <v>1920</v>
      </c>
      <c r="C1982" s="71">
        <v>100000</v>
      </c>
      <c r="E1982" s="30" t="s">
        <v>5823</v>
      </c>
    </row>
    <row r="1983" spans="1:5" x14ac:dyDescent="0.2">
      <c r="A1983" s="9" t="s">
        <v>4544</v>
      </c>
      <c r="B1983" s="38" t="s">
        <v>1921</v>
      </c>
      <c r="C1983" s="71">
        <v>10000</v>
      </c>
      <c r="E1983" s="30" t="s">
        <v>5823</v>
      </c>
    </row>
    <row r="1984" spans="1:5" x14ac:dyDescent="0.2">
      <c r="A1984" s="9" t="s">
        <v>4545</v>
      </c>
      <c r="B1984" s="38" t="s">
        <v>1922</v>
      </c>
      <c r="C1984" s="71">
        <v>5000</v>
      </c>
      <c r="E1984" s="30" t="s">
        <v>5823</v>
      </c>
    </row>
    <row r="1985" spans="1:5" x14ac:dyDescent="0.2">
      <c r="A1985" s="9" t="s">
        <v>4546</v>
      </c>
      <c r="B1985" s="38" t="s">
        <v>1923</v>
      </c>
      <c r="C1985" s="71">
        <v>700</v>
      </c>
      <c r="E1985" s="30" t="s">
        <v>5823</v>
      </c>
    </row>
    <row r="1986" spans="1:5" x14ac:dyDescent="0.2">
      <c r="A1986" s="9" t="s">
        <v>4547</v>
      </c>
      <c r="B1986" s="37" t="s">
        <v>1924</v>
      </c>
      <c r="C1986" s="71">
        <v>500</v>
      </c>
      <c r="E1986" s="30" t="s">
        <v>5823</v>
      </c>
    </row>
    <row r="1987" spans="1:5" x14ac:dyDescent="0.2">
      <c r="A1987" s="9" t="s">
        <v>4548</v>
      </c>
      <c r="B1987" s="37" t="s">
        <v>1925</v>
      </c>
      <c r="C1987" s="71">
        <v>300</v>
      </c>
      <c r="E1987" s="30" t="s">
        <v>5823</v>
      </c>
    </row>
    <row r="1988" spans="1:5" x14ac:dyDescent="0.2">
      <c r="A1988" s="9" t="s">
        <v>4549</v>
      </c>
      <c r="B1988" s="37" t="s">
        <v>1926</v>
      </c>
      <c r="C1988" s="71">
        <v>300</v>
      </c>
      <c r="E1988" s="30" t="s">
        <v>5823</v>
      </c>
    </row>
    <row r="1989" spans="1:5" x14ac:dyDescent="0.2">
      <c r="A1989" s="9" t="s">
        <v>4550</v>
      </c>
      <c r="B1989" s="38" t="s">
        <v>1927</v>
      </c>
      <c r="C1989" s="71">
        <v>250</v>
      </c>
      <c r="E1989" s="30" t="s">
        <v>5823</v>
      </c>
    </row>
    <row r="1990" spans="1:5" x14ac:dyDescent="0.2">
      <c r="A1990" s="9" t="s">
        <v>4551</v>
      </c>
      <c r="B1990" s="38" t="s">
        <v>1928</v>
      </c>
      <c r="C1990" s="71">
        <v>1500</v>
      </c>
      <c r="E1990" s="30" t="s">
        <v>5823</v>
      </c>
    </row>
    <row r="1991" spans="1:5" x14ac:dyDescent="0.2">
      <c r="A1991" s="9" t="s">
        <v>4552</v>
      </c>
      <c r="B1991" s="38" t="s">
        <v>1929</v>
      </c>
      <c r="C1991" s="71">
        <v>2500</v>
      </c>
      <c r="E1991" s="30" t="s">
        <v>5823</v>
      </c>
    </row>
    <row r="1992" spans="1:5" x14ac:dyDescent="0.2">
      <c r="A1992" s="9" t="s">
        <v>4553</v>
      </c>
      <c r="B1992" s="38" t="s">
        <v>1930</v>
      </c>
      <c r="C1992" s="71">
        <v>1000</v>
      </c>
      <c r="E1992" s="30" t="s">
        <v>5823</v>
      </c>
    </row>
    <row r="1993" spans="1:5" x14ac:dyDescent="0.2">
      <c r="A1993" s="9" t="s">
        <v>4554</v>
      </c>
      <c r="B1993" s="38" t="s">
        <v>1931</v>
      </c>
      <c r="C1993" s="71">
        <v>2000</v>
      </c>
      <c r="E1993" s="30" t="s">
        <v>5823</v>
      </c>
    </row>
    <row r="1994" spans="1:5" x14ac:dyDescent="0.2">
      <c r="A1994" s="9" t="s">
        <v>4555</v>
      </c>
      <c r="B1994" s="38" t="s">
        <v>1932</v>
      </c>
      <c r="C1994" s="71">
        <v>1500</v>
      </c>
      <c r="E1994" s="30" t="s">
        <v>5823</v>
      </c>
    </row>
    <row r="1995" spans="1:5" x14ac:dyDescent="0.2">
      <c r="A1995" s="9" t="s">
        <v>4556</v>
      </c>
      <c r="B1995" s="38" t="s">
        <v>1933</v>
      </c>
      <c r="C1995" s="71">
        <v>5000</v>
      </c>
      <c r="E1995" s="30" t="s">
        <v>5823</v>
      </c>
    </row>
    <row r="1996" spans="1:5" x14ac:dyDescent="0.2">
      <c r="A1996" s="9" t="s">
        <v>4557</v>
      </c>
      <c r="B1996" s="38" t="s">
        <v>1934</v>
      </c>
      <c r="C1996" s="71">
        <v>500</v>
      </c>
      <c r="E1996" s="30" t="s">
        <v>5823</v>
      </c>
    </row>
    <row r="1997" spans="1:5" x14ac:dyDescent="0.2">
      <c r="A1997" s="9" t="s">
        <v>4558</v>
      </c>
      <c r="B1997" s="38" t="s">
        <v>1935</v>
      </c>
      <c r="C1997" s="71">
        <v>350</v>
      </c>
      <c r="E1997" s="30" t="s">
        <v>5823</v>
      </c>
    </row>
    <row r="1998" spans="1:5" x14ac:dyDescent="0.2">
      <c r="A1998" s="9" t="s">
        <v>4559</v>
      </c>
      <c r="B1998" s="38" t="s">
        <v>1936</v>
      </c>
      <c r="C1998" s="71">
        <v>3000</v>
      </c>
      <c r="E1998" s="30" t="s">
        <v>5823</v>
      </c>
    </row>
    <row r="1999" spans="1:5" x14ac:dyDescent="0.2">
      <c r="A1999" s="9" t="s">
        <v>4560</v>
      </c>
      <c r="B1999" s="37" t="s">
        <v>1937</v>
      </c>
      <c r="C1999" s="71">
        <v>105000</v>
      </c>
      <c r="E1999" s="30" t="s">
        <v>5823</v>
      </c>
    </row>
    <row r="2000" spans="1:5" x14ac:dyDescent="0.2">
      <c r="A2000" s="9" t="s">
        <v>4561</v>
      </c>
      <c r="B2000" s="38" t="s">
        <v>1938</v>
      </c>
      <c r="C2000" s="71">
        <v>60000</v>
      </c>
      <c r="E2000" s="30" t="s">
        <v>5823</v>
      </c>
    </row>
    <row r="2001" spans="1:5" x14ac:dyDescent="0.2">
      <c r="A2001" s="9" t="s">
        <v>4562</v>
      </c>
      <c r="B2001" s="38" t="s">
        <v>1939</v>
      </c>
      <c r="C2001" s="71">
        <v>150000</v>
      </c>
      <c r="E2001" s="30" t="s">
        <v>5823</v>
      </c>
    </row>
    <row r="2002" spans="1:5" x14ac:dyDescent="0.2">
      <c r="A2002" s="9" t="s">
        <v>4563</v>
      </c>
      <c r="B2002" s="38" t="s">
        <v>1940</v>
      </c>
      <c r="C2002" s="71">
        <v>80000</v>
      </c>
      <c r="E2002" s="30" t="s">
        <v>5823</v>
      </c>
    </row>
    <row r="2003" spans="1:5" x14ac:dyDescent="0.2">
      <c r="A2003" s="9" t="s">
        <v>4564</v>
      </c>
      <c r="B2003" s="38" t="s">
        <v>1941</v>
      </c>
      <c r="C2003" s="71">
        <v>100000</v>
      </c>
      <c r="E2003" s="30" t="s">
        <v>5823</v>
      </c>
    </row>
    <row r="2004" spans="1:5" x14ac:dyDescent="0.2">
      <c r="A2004" s="9" t="s">
        <v>4565</v>
      </c>
      <c r="B2004" s="38" t="s">
        <v>1942</v>
      </c>
      <c r="C2004" s="71">
        <v>60000</v>
      </c>
      <c r="E2004" s="30" t="s">
        <v>5823</v>
      </c>
    </row>
    <row r="2005" spans="1:5" x14ac:dyDescent="0.2">
      <c r="A2005" s="9" t="s">
        <v>4566</v>
      </c>
      <c r="B2005" s="38" t="s">
        <v>1943</v>
      </c>
      <c r="C2005" s="71">
        <v>150000</v>
      </c>
      <c r="E2005" s="30" t="s">
        <v>5823</v>
      </c>
    </row>
    <row r="2006" spans="1:5" x14ac:dyDescent="0.2">
      <c r="A2006" s="9" t="s">
        <v>4567</v>
      </c>
      <c r="B2006" s="38" t="s">
        <v>1944</v>
      </c>
      <c r="C2006" s="71">
        <v>85000</v>
      </c>
      <c r="E2006" s="30" t="s">
        <v>5823</v>
      </c>
    </row>
    <row r="2007" spans="1:5" ht="25.5" x14ac:dyDescent="0.2">
      <c r="A2007" s="9" t="s">
        <v>4568</v>
      </c>
      <c r="B2007" s="38" t="s">
        <v>1945</v>
      </c>
      <c r="C2007" s="71">
        <v>210000</v>
      </c>
      <c r="E2007" s="30" t="s">
        <v>5823</v>
      </c>
    </row>
    <row r="2008" spans="1:5" ht="25.5" x14ac:dyDescent="0.2">
      <c r="A2008" s="9" t="s">
        <v>4569</v>
      </c>
      <c r="B2008" s="37" t="s">
        <v>1946</v>
      </c>
      <c r="C2008" s="71">
        <v>110000</v>
      </c>
      <c r="E2008" s="30" t="s">
        <v>5823</v>
      </c>
    </row>
    <row r="2009" spans="1:5" x14ac:dyDescent="0.2">
      <c r="A2009" s="9" t="s">
        <v>4570</v>
      </c>
      <c r="B2009" s="37" t="s">
        <v>1947</v>
      </c>
      <c r="C2009" s="71">
        <v>60000</v>
      </c>
      <c r="E2009" s="30" t="s">
        <v>5823</v>
      </c>
    </row>
    <row r="2010" spans="1:5" x14ac:dyDescent="0.2">
      <c r="A2010" s="9" t="s">
        <v>4571</v>
      </c>
      <c r="B2010" s="37" t="s">
        <v>1948</v>
      </c>
      <c r="C2010" s="71">
        <v>40000</v>
      </c>
      <c r="E2010" s="30" t="s">
        <v>5823</v>
      </c>
    </row>
    <row r="2011" spans="1:5" x14ac:dyDescent="0.2">
      <c r="A2011" s="9" t="s">
        <v>4572</v>
      </c>
      <c r="B2011" s="38" t="s">
        <v>1949</v>
      </c>
      <c r="C2011" s="71">
        <v>110000</v>
      </c>
      <c r="E2011" s="30" t="s">
        <v>5823</v>
      </c>
    </row>
    <row r="2012" spans="1:5" x14ac:dyDescent="0.2">
      <c r="A2012" s="9" t="s">
        <v>4573</v>
      </c>
      <c r="B2012" s="38" t="s">
        <v>1950</v>
      </c>
      <c r="C2012" s="71">
        <v>60000</v>
      </c>
      <c r="E2012" s="30" t="s">
        <v>5823</v>
      </c>
    </row>
    <row r="2013" spans="1:5" x14ac:dyDescent="0.2">
      <c r="A2013" s="9" t="s">
        <v>4574</v>
      </c>
      <c r="B2013" s="38" t="s">
        <v>1951</v>
      </c>
      <c r="C2013" s="71">
        <v>130000</v>
      </c>
      <c r="E2013" s="30" t="s">
        <v>5823</v>
      </c>
    </row>
    <row r="2014" spans="1:5" x14ac:dyDescent="0.2">
      <c r="A2014" s="9" t="s">
        <v>4575</v>
      </c>
      <c r="B2014" s="38" t="s">
        <v>1952</v>
      </c>
      <c r="C2014" s="71">
        <v>70000</v>
      </c>
      <c r="E2014" s="30" t="s">
        <v>5823</v>
      </c>
    </row>
    <row r="2015" spans="1:5" x14ac:dyDescent="0.2">
      <c r="A2015" s="9" t="s">
        <v>4576</v>
      </c>
      <c r="B2015" s="38" t="s">
        <v>1953</v>
      </c>
      <c r="C2015" s="71">
        <v>20000</v>
      </c>
      <c r="E2015" s="30" t="s">
        <v>5823</v>
      </c>
    </row>
    <row r="2016" spans="1:5" x14ac:dyDescent="0.2">
      <c r="A2016" s="9" t="s">
        <v>4577</v>
      </c>
      <c r="B2016" s="38" t="s">
        <v>1954</v>
      </c>
      <c r="C2016" s="71">
        <v>35000</v>
      </c>
      <c r="E2016" s="30" t="s">
        <v>5823</v>
      </c>
    </row>
    <row r="2017" spans="1:5" x14ac:dyDescent="0.2">
      <c r="A2017" s="9" t="s">
        <v>4578</v>
      </c>
      <c r="B2017" s="38" t="s">
        <v>1955</v>
      </c>
      <c r="C2017" s="71">
        <v>60000</v>
      </c>
      <c r="E2017" s="30" t="s">
        <v>5823</v>
      </c>
    </row>
    <row r="2018" spans="1:5" x14ac:dyDescent="0.2">
      <c r="A2018" s="9" t="s">
        <v>4579</v>
      </c>
      <c r="B2018" s="38" t="s">
        <v>1956</v>
      </c>
      <c r="C2018" s="71">
        <v>115000</v>
      </c>
      <c r="E2018" s="30" t="s">
        <v>5823</v>
      </c>
    </row>
    <row r="2019" spans="1:5" x14ac:dyDescent="0.2">
      <c r="A2019" s="9" t="s">
        <v>4580</v>
      </c>
      <c r="B2019" s="37" t="s">
        <v>1957</v>
      </c>
      <c r="C2019" s="71">
        <v>155000</v>
      </c>
      <c r="E2019" s="30" t="s">
        <v>5823</v>
      </c>
    </row>
    <row r="2020" spans="1:5" x14ac:dyDescent="0.2">
      <c r="A2020" s="9" t="s">
        <v>4581</v>
      </c>
      <c r="B2020" s="38" t="s">
        <v>1958</v>
      </c>
      <c r="C2020" s="71">
        <v>290000</v>
      </c>
      <c r="E2020" s="30" t="s">
        <v>5823</v>
      </c>
    </row>
    <row r="2021" spans="1:5" x14ac:dyDescent="0.2">
      <c r="A2021" s="9" t="s">
        <v>4582</v>
      </c>
      <c r="B2021" s="38" t="s">
        <v>1959</v>
      </c>
      <c r="C2021" s="71">
        <v>125000</v>
      </c>
      <c r="E2021" s="30" t="s">
        <v>5823</v>
      </c>
    </row>
    <row r="2022" spans="1:5" x14ac:dyDescent="0.2">
      <c r="A2022" s="9" t="s">
        <v>4583</v>
      </c>
      <c r="B2022" s="38" t="s">
        <v>1960</v>
      </c>
      <c r="C2022" s="71">
        <v>75000</v>
      </c>
      <c r="E2022" s="30" t="s">
        <v>5823</v>
      </c>
    </row>
    <row r="2023" spans="1:5" x14ac:dyDescent="0.2">
      <c r="A2023" s="9" t="s">
        <v>4584</v>
      </c>
      <c r="B2023" s="38" t="s">
        <v>1961</v>
      </c>
      <c r="C2023" s="71">
        <v>25000</v>
      </c>
      <c r="E2023" s="30" t="s">
        <v>5823</v>
      </c>
    </row>
    <row r="2024" spans="1:5" x14ac:dyDescent="0.2">
      <c r="A2024" s="9" t="s">
        <v>4585</v>
      </c>
      <c r="B2024" s="38" t="s">
        <v>1962</v>
      </c>
      <c r="C2024" s="71">
        <v>45000</v>
      </c>
      <c r="E2024" s="30" t="s">
        <v>5823</v>
      </c>
    </row>
    <row r="2025" spans="1:5" x14ac:dyDescent="0.2">
      <c r="A2025" s="9" t="s">
        <v>4586</v>
      </c>
      <c r="B2025" s="38" t="s">
        <v>1963</v>
      </c>
      <c r="C2025" s="71">
        <v>200000</v>
      </c>
      <c r="E2025" s="30" t="s">
        <v>5823</v>
      </c>
    </row>
    <row r="2026" spans="1:5" x14ac:dyDescent="0.2">
      <c r="A2026" s="9" t="s">
        <v>4587</v>
      </c>
      <c r="B2026" s="38" t="s">
        <v>1964</v>
      </c>
      <c r="C2026" s="71">
        <v>120000</v>
      </c>
      <c r="E2026" s="30" t="s">
        <v>5823</v>
      </c>
    </row>
    <row r="2027" spans="1:5" x14ac:dyDescent="0.2">
      <c r="A2027" s="9" t="s">
        <v>4588</v>
      </c>
      <c r="B2027" s="38" t="s">
        <v>1965</v>
      </c>
      <c r="C2027" s="71">
        <v>30000</v>
      </c>
      <c r="E2027" s="30" t="s">
        <v>5823</v>
      </c>
    </row>
    <row r="2028" spans="1:5" x14ac:dyDescent="0.2">
      <c r="A2028" s="9" t="s">
        <v>4589</v>
      </c>
      <c r="B2028" s="38" t="s">
        <v>1966</v>
      </c>
      <c r="C2028" s="71">
        <v>50000</v>
      </c>
      <c r="E2028" s="30" t="s">
        <v>5823</v>
      </c>
    </row>
    <row r="2029" spans="1:5" x14ac:dyDescent="0.2">
      <c r="A2029" s="9" t="s">
        <v>4590</v>
      </c>
      <c r="B2029" s="38" t="s">
        <v>1967</v>
      </c>
      <c r="C2029" s="71">
        <v>80000</v>
      </c>
      <c r="E2029" s="30" t="s">
        <v>5823</v>
      </c>
    </row>
    <row r="2030" spans="1:5" x14ac:dyDescent="0.2">
      <c r="A2030" s="9" t="s">
        <v>4591</v>
      </c>
      <c r="B2030" s="38" t="s">
        <v>1968</v>
      </c>
      <c r="C2030" s="71">
        <v>45000</v>
      </c>
      <c r="E2030" s="30" t="s">
        <v>5823</v>
      </c>
    </row>
    <row r="2031" spans="1:5" x14ac:dyDescent="0.2">
      <c r="A2031" s="9" t="s">
        <v>4592</v>
      </c>
      <c r="B2031" s="38" t="s">
        <v>1969</v>
      </c>
      <c r="C2031" s="71">
        <v>60000</v>
      </c>
      <c r="E2031" s="30" t="s">
        <v>5823</v>
      </c>
    </row>
    <row r="2032" spans="1:5" x14ac:dyDescent="0.2">
      <c r="A2032" s="9" t="s">
        <v>4593</v>
      </c>
      <c r="B2032" s="38" t="s">
        <v>1970</v>
      </c>
      <c r="C2032" s="71">
        <v>30000</v>
      </c>
      <c r="E2032" s="30" t="s">
        <v>5823</v>
      </c>
    </row>
    <row r="2033" spans="1:5" x14ac:dyDescent="0.2">
      <c r="A2033" s="9" t="s">
        <v>4594</v>
      </c>
      <c r="B2033" s="38" t="s">
        <v>1971</v>
      </c>
      <c r="C2033" s="71">
        <v>60000</v>
      </c>
      <c r="E2033" s="30" t="s">
        <v>5823</v>
      </c>
    </row>
    <row r="2034" spans="1:5" x14ac:dyDescent="0.2">
      <c r="A2034" s="9" t="s">
        <v>4595</v>
      </c>
      <c r="B2034" s="38" t="s">
        <v>1972</v>
      </c>
      <c r="C2034" s="71">
        <v>35000</v>
      </c>
      <c r="E2034" s="30" t="s">
        <v>5823</v>
      </c>
    </row>
    <row r="2035" spans="1:5" x14ac:dyDescent="0.2">
      <c r="A2035" s="9" t="s">
        <v>4596</v>
      </c>
      <c r="B2035" s="38" t="s">
        <v>1973</v>
      </c>
      <c r="C2035" s="71">
        <v>60000</v>
      </c>
      <c r="E2035" s="30" t="s">
        <v>5823</v>
      </c>
    </row>
    <row r="2036" spans="1:5" x14ac:dyDescent="0.2">
      <c r="A2036" s="9" t="s">
        <v>4597</v>
      </c>
      <c r="B2036" s="38" t="s">
        <v>1974</v>
      </c>
      <c r="C2036" s="71">
        <v>35000</v>
      </c>
      <c r="E2036" s="30" t="s">
        <v>5823</v>
      </c>
    </row>
    <row r="2037" spans="1:5" x14ac:dyDescent="0.2">
      <c r="A2037" s="9" t="s">
        <v>4598</v>
      </c>
      <c r="B2037" s="37" t="s">
        <v>1975</v>
      </c>
      <c r="C2037" s="71">
        <v>80000</v>
      </c>
      <c r="E2037" s="30" t="s">
        <v>5823</v>
      </c>
    </row>
    <row r="2038" spans="1:5" x14ac:dyDescent="0.2">
      <c r="A2038" s="9" t="s">
        <v>4599</v>
      </c>
      <c r="B2038" s="37" t="s">
        <v>1976</v>
      </c>
      <c r="C2038" s="71">
        <v>45000</v>
      </c>
      <c r="E2038" s="30" t="s">
        <v>5823</v>
      </c>
    </row>
    <row r="2039" spans="1:5" x14ac:dyDescent="0.2">
      <c r="A2039" s="9" t="s">
        <v>4600</v>
      </c>
      <c r="B2039" s="38" t="s">
        <v>1977</v>
      </c>
      <c r="C2039" s="71">
        <v>130000</v>
      </c>
      <c r="E2039" s="30" t="s">
        <v>5823</v>
      </c>
    </row>
    <row r="2040" spans="1:5" x14ac:dyDescent="0.2">
      <c r="A2040" s="9" t="s">
        <v>4601</v>
      </c>
      <c r="B2040" s="38" t="s">
        <v>1978</v>
      </c>
      <c r="C2040" s="71">
        <v>75000</v>
      </c>
      <c r="E2040" s="30" t="s">
        <v>5823</v>
      </c>
    </row>
    <row r="2041" spans="1:5" x14ac:dyDescent="0.2">
      <c r="A2041" s="9" t="s">
        <v>4602</v>
      </c>
      <c r="B2041" s="38" t="s">
        <v>1979</v>
      </c>
      <c r="C2041" s="71">
        <v>50000</v>
      </c>
      <c r="E2041" s="30" t="s">
        <v>5823</v>
      </c>
    </row>
    <row r="2042" spans="1:5" x14ac:dyDescent="0.2">
      <c r="A2042" s="9" t="s">
        <v>4603</v>
      </c>
      <c r="B2042" s="38" t="s">
        <v>1980</v>
      </c>
      <c r="C2042" s="71">
        <v>90000</v>
      </c>
      <c r="E2042" s="30" t="s">
        <v>5823</v>
      </c>
    </row>
    <row r="2043" spans="1:5" ht="25.5" x14ac:dyDescent="0.2">
      <c r="A2043" s="9" t="s">
        <v>4604</v>
      </c>
      <c r="B2043" s="38" t="s">
        <v>1981</v>
      </c>
      <c r="C2043" s="71">
        <v>120000</v>
      </c>
      <c r="E2043" s="30" t="s">
        <v>5823</v>
      </c>
    </row>
    <row r="2044" spans="1:5" ht="25.5" x14ac:dyDescent="0.2">
      <c r="A2044" s="9" t="s">
        <v>4605</v>
      </c>
      <c r="B2044" s="38" t="s">
        <v>1982</v>
      </c>
      <c r="C2044" s="71">
        <v>170000</v>
      </c>
      <c r="E2044" s="30" t="s">
        <v>5823</v>
      </c>
    </row>
    <row r="2045" spans="1:5" ht="25.5" x14ac:dyDescent="0.2">
      <c r="A2045" s="9" t="s">
        <v>4606</v>
      </c>
      <c r="B2045" s="38" t="s">
        <v>1983</v>
      </c>
      <c r="C2045" s="71">
        <v>200000</v>
      </c>
      <c r="E2045" s="30" t="s">
        <v>5823</v>
      </c>
    </row>
    <row r="2046" spans="1:5" x14ac:dyDescent="0.2">
      <c r="A2046" s="9" t="s">
        <v>4607</v>
      </c>
      <c r="B2046" s="38" t="s">
        <v>1984</v>
      </c>
      <c r="C2046" s="71">
        <v>100000</v>
      </c>
      <c r="E2046" s="30" t="s">
        <v>5823</v>
      </c>
    </row>
    <row r="2047" spans="1:5" x14ac:dyDescent="0.2">
      <c r="A2047" s="9" t="s">
        <v>4608</v>
      </c>
      <c r="B2047" s="38" t="s">
        <v>1985</v>
      </c>
      <c r="C2047" s="71">
        <v>150000</v>
      </c>
      <c r="E2047" s="30" t="s">
        <v>5823</v>
      </c>
    </row>
    <row r="2048" spans="1:5" x14ac:dyDescent="0.2">
      <c r="A2048" s="9" t="s">
        <v>4609</v>
      </c>
      <c r="B2048" s="38" t="s">
        <v>1986</v>
      </c>
      <c r="C2048" s="71">
        <v>60000</v>
      </c>
      <c r="E2048" s="30" t="s">
        <v>5823</v>
      </c>
    </row>
    <row r="2049" spans="1:5" x14ac:dyDescent="0.2">
      <c r="A2049" s="9" t="s">
        <v>4610</v>
      </c>
      <c r="B2049" s="38" t="s">
        <v>1987</v>
      </c>
      <c r="C2049" s="71">
        <v>20000</v>
      </c>
      <c r="E2049" s="30" t="s">
        <v>5823</v>
      </c>
    </row>
    <row r="2050" spans="1:5" x14ac:dyDescent="0.2">
      <c r="A2050" s="9" t="s">
        <v>4611</v>
      </c>
      <c r="B2050" s="38" t="s">
        <v>1988</v>
      </c>
      <c r="C2050" s="71">
        <v>50000</v>
      </c>
      <c r="E2050" s="30" t="s">
        <v>5823</v>
      </c>
    </row>
    <row r="2051" spans="1:5" x14ac:dyDescent="0.2">
      <c r="A2051" s="9" t="s">
        <v>4612</v>
      </c>
      <c r="B2051" s="38" t="s">
        <v>1989</v>
      </c>
      <c r="C2051" s="71">
        <v>80000</v>
      </c>
      <c r="E2051" s="30" t="s">
        <v>5823</v>
      </c>
    </row>
    <row r="2052" spans="1:5" x14ac:dyDescent="0.2">
      <c r="A2052" s="9" t="s">
        <v>4613</v>
      </c>
      <c r="B2052" s="38" t="s">
        <v>1990</v>
      </c>
      <c r="C2052" s="71">
        <v>20000</v>
      </c>
      <c r="E2052" s="30" t="s">
        <v>5823</v>
      </c>
    </row>
    <row r="2053" spans="1:5" x14ac:dyDescent="0.2">
      <c r="A2053" s="9" t="s">
        <v>4614</v>
      </c>
      <c r="B2053" s="38" t="s">
        <v>1991</v>
      </c>
      <c r="C2053" s="71">
        <v>120000</v>
      </c>
      <c r="E2053" s="30" t="s">
        <v>5823</v>
      </c>
    </row>
    <row r="2054" spans="1:5" x14ac:dyDescent="0.2">
      <c r="A2054" s="9" t="s">
        <v>4615</v>
      </c>
      <c r="B2054" s="38" t="s">
        <v>1992</v>
      </c>
      <c r="C2054" s="71">
        <v>160000</v>
      </c>
      <c r="E2054" s="30" t="s">
        <v>5823</v>
      </c>
    </row>
    <row r="2055" spans="1:5" x14ac:dyDescent="0.2">
      <c r="A2055" s="9" t="s">
        <v>4616</v>
      </c>
      <c r="B2055" s="38" t="s">
        <v>1993</v>
      </c>
      <c r="C2055" s="71">
        <v>20000</v>
      </c>
      <c r="E2055" s="30" t="s">
        <v>5823</v>
      </c>
    </row>
    <row r="2056" spans="1:5" x14ac:dyDescent="0.2">
      <c r="A2056" s="9" t="s">
        <v>4617</v>
      </c>
      <c r="B2056" s="38" t="s">
        <v>1994</v>
      </c>
      <c r="C2056" s="71">
        <v>160000</v>
      </c>
      <c r="E2056" s="30" t="s">
        <v>5823</v>
      </c>
    </row>
    <row r="2057" spans="1:5" x14ac:dyDescent="0.2">
      <c r="A2057" s="9" t="s">
        <v>4618</v>
      </c>
      <c r="B2057" s="38" t="s">
        <v>1995</v>
      </c>
      <c r="C2057" s="71">
        <v>220000</v>
      </c>
      <c r="E2057" s="30" t="s">
        <v>5823</v>
      </c>
    </row>
    <row r="2058" spans="1:5" x14ac:dyDescent="0.2">
      <c r="A2058" s="9" t="s">
        <v>4619</v>
      </c>
      <c r="B2058" s="38" t="s">
        <v>1996</v>
      </c>
      <c r="C2058" s="71">
        <v>25000</v>
      </c>
      <c r="E2058" s="30" t="s">
        <v>5823</v>
      </c>
    </row>
    <row r="2059" spans="1:5" x14ac:dyDescent="0.2">
      <c r="A2059" s="9" t="s">
        <v>4620</v>
      </c>
      <c r="B2059" s="38" t="s">
        <v>1997</v>
      </c>
      <c r="C2059" s="71">
        <v>60000</v>
      </c>
      <c r="E2059" s="30" t="s">
        <v>5823</v>
      </c>
    </row>
    <row r="2060" spans="1:5" x14ac:dyDescent="0.2">
      <c r="A2060" s="9" t="s">
        <v>4621</v>
      </c>
      <c r="B2060" s="38" t="s">
        <v>1998</v>
      </c>
      <c r="C2060" s="71">
        <v>35000</v>
      </c>
      <c r="E2060" s="30" t="s">
        <v>5823</v>
      </c>
    </row>
    <row r="2061" spans="1:5" x14ac:dyDescent="0.2">
      <c r="A2061" s="9" t="s">
        <v>4622</v>
      </c>
      <c r="B2061" s="38" t="s">
        <v>1999</v>
      </c>
      <c r="C2061" s="71">
        <v>40000</v>
      </c>
      <c r="E2061" s="30" t="s">
        <v>5823</v>
      </c>
    </row>
    <row r="2062" spans="1:5" x14ac:dyDescent="0.2">
      <c r="A2062" s="9" t="s">
        <v>4623</v>
      </c>
      <c r="B2062" s="38" t="s">
        <v>2000</v>
      </c>
      <c r="C2062" s="71">
        <v>30000</v>
      </c>
      <c r="E2062" s="30" t="s">
        <v>5823</v>
      </c>
    </row>
    <row r="2063" spans="1:5" x14ac:dyDescent="0.2">
      <c r="A2063" s="9" t="s">
        <v>4624</v>
      </c>
      <c r="B2063" s="38" t="s">
        <v>2001</v>
      </c>
      <c r="C2063" s="71">
        <v>25000</v>
      </c>
      <c r="E2063" s="30" t="s">
        <v>5823</v>
      </c>
    </row>
    <row r="2064" spans="1:5" x14ac:dyDescent="0.2">
      <c r="A2064" s="9" t="s">
        <v>4625</v>
      </c>
      <c r="B2064" s="38" t="s">
        <v>2002</v>
      </c>
      <c r="C2064" s="71">
        <v>1000</v>
      </c>
      <c r="E2064" s="30" t="s">
        <v>5823</v>
      </c>
    </row>
    <row r="2065" spans="1:5" x14ac:dyDescent="0.2">
      <c r="A2065" s="9" t="s">
        <v>4626</v>
      </c>
      <c r="B2065" s="38" t="s">
        <v>2003</v>
      </c>
      <c r="C2065" s="71">
        <v>45000</v>
      </c>
      <c r="E2065" s="30" t="s">
        <v>5823</v>
      </c>
    </row>
    <row r="2066" spans="1:5" x14ac:dyDescent="0.2">
      <c r="A2066" s="9" t="s">
        <v>4627</v>
      </c>
      <c r="B2066" s="38" t="s">
        <v>2004</v>
      </c>
      <c r="C2066" s="71">
        <v>50000</v>
      </c>
      <c r="E2066" s="30" t="s">
        <v>5823</v>
      </c>
    </row>
    <row r="2067" spans="1:5" x14ac:dyDescent="0.2">
      <c r="A2067" s="9" t="s">
        <v>4628</v>
      </c>
      <c r="B2067" s="38" t="s">
        <v>2005</v>
      </c>
      <c r="C2067" s="71">
        <v>45000</v>
      </c>
      <c r="E2067" s="30" t="s">
        <v>5823</v>
      </c>
    </row>
    <row r="2068" spans="1:5" x14ac:dyDescent="0.2">
      <c r="A2068" s="9" t="s">
        <v>4629</v>
      </c>
      <c r="B2068" s="38" t="s">
        <v>2006</v>
      </c>
      <c r="C2068" s="71">
        <v>50000</v>
      </c>
      <c r="E2068" s="30" t="s">
        <v>5823</v>
      </c>
    </row>
    <row r="2069" spans="1:5" x14ac:dyDescent="0.2">
      <c r="A2069" s="9" t="s">
        <v>4630</v>
      </c>
      <c r="B2069" s="38" t="s">
        <v>2007</v>
      </c>
      <c r="C2069" s="71">
        <v>40000</v>
      </c>
      <c r="E2069" s="30" t="s">
        <v>5823</v>
      </c>
    </row>
    <row r="2070" spans="1:5" x14ac:dyDescent="0.2">
      <c r="A2070" s="9" t="s">
        <v>4631</v>
      </c>
      <c r="B2070" s="38" t="s">
        <v>2008</v>
      </c>
      <c r="C2070" s="71">
        <v>60000</v>
      </c>
      <c r="E2070" s="30" t="s">
        <v>5823</v>
      </c>
    </row>
    <row r="2071" spans="1:5" x14ac:dyDescent="0.2">
      <c r="A2071" s="9" t="s">
        <v>4632</v>
      </c>
      <c r="B2071" s="38" t="s">
        <v>2009</v>
      </c>
      <c r="C2071" s="71">
        <v>75000</v>
      </c>
      <c r="E2071" s="30" t="s">
        <v>5823</v>
      </c>
    </row>
    <row r="2072" spans="1:5" x14ac:dyDescent="0.2">
      <c r="A2072" s="9" t="s">
        <v>4633</v>
      </c>
      <c r="B2072" s="38" t="s">
        <v>2010</v>
      </c>
      <c r="C2072" s="71">
        <v>180000</v>
      </c>
      <c r="E2072" s="30" t="s">
        <v>5823</v>
      </c>
    </row>
    <row r="2073" spans="1:5" x14ac:dyDescent="0.2">
      <c r="A2073" s="9" t="s">
        <v>4634</v>
      </c>
      <c r="B2073" s="38" t="s">
        <v>2011</v>
      </c>
      <c r="C2073" s="71">
        <v>200000</v>
      </c>
      <c r="E2073" s="30" t="s">
        <v>5823</v>
      </c>
    </row>
    <row r="2074" spans="1:5" x14ac:dyDescent="0.2">
      <c r="A2074" s="9" t="s">
        <v>4635</v>
      </c>
      <c r="B2074" s="38" t="s">
        <v>2012</v>
      </c>
      <c r="C2074" s="71">
        <v>110000</v>
      </c>
      <c r="E2074" s="30" t="s">
        <v>5823</v>
      </c>
    </row>
    <row r="2075" spans="1:5" x14ac:dyDescent="0.2">
      <c r="A2075" s="9" t="s">
        <v>4636</v>
      </c>
      <c r="B2075" s="38" t="s">
        <v>2013</v>
      </c>
      <c r="C2075" s="71">
        <v>150000</v>
      </c>
      <c r="E2075" s="30" t="s">
        <v>5823</v>
      </c>
    </row>
    <row r="2076" spans="1:5" x14ac:dyDescent="0.2">
      <c r="A2076" s="9" t="s">
        <v>4637</v>
      </c>
      <c r="B2076" s="38" t="s">
        <v>2014</v>
      </c>
      <c r="C2076" s="71">
        <v>70000</v>
      </c>
      <c r="E2076" s="30" t="s">
        <v>5823</v>
      </c>
    </row>
    <row r="2077" spans="1:5" x14ac:dyDescent="0.2">
      <c r="A2077" s="9" t="s">
        <v>4638</v>
      </c>
      <c r="B2077" s="38" t="s">
        <v>2015</v>
      </c>
      <c r="C2077" s="71">
        <v>55000</v>
      </c>
      <c r="E2077" s="30" t="s">
        <v>5823</v>
      </c>
    </row>
    <row r="2078" spans="1:5" x14ac:dyDescent="0.2">
      <c r="A2078" s="9" t="s">
        <v>4639</v>
      </c>
      <c r="B2078" s="38" t="s">
        <v>2016</v>
      </c>
      <c r="C2078" s="71">
        <v>30000</v>
      </c>
      <c r="E2078" s="30" t="s">
        <v>5823</v>
      </c>
    </row>
    <row r="2079" spans="1:5" x14ac:dyDescent="0.2">
      <c r="A2079" s="9" t="s">
        <v>4640</v>
      </c>
      <c r="B2079" s="38" t="s">
        <v>2017</v>
      </c>
      <c r="C2079" s="71">
        <v>5000</v>
      </c>
      <c r="E2079" s="30" t="s">
        <v>5823</v>
      </c>
    </row>
    <row r="2080" spans="1:5" x14ac:dyDescent="0.2">
      <c r="A2080" s="9" t="s">
        <v>4641</v>
      </c>
      <c r="B2080" s="38" t="s">
        <v>2018</v>
      </c>
      <c r="C2080" s="71">
        <v>100000</v>
      </c>
      <c r="E2080" s="30" t="s">
        <v>5823</v>
      </c>
    </row>
    <row r="2081" spans="1:5" x14ac:dyDescent="0.2">
      <c r="A2081" s="9" t="s">
        <v>4642</v>
      </c>
      <c r="B2081" s="38" t="s">
        <v>2019</v>
      </c>
      <c r="C2081" s="71">
        <v>55000</v>
      </c>
      <c r="E2081" s="30" t="s">
        <v>5823</v>
      </c>
    </row>
    <row r="2082" spans="1:5" x14ac:dyDescent="0.2">
      <c r="A2082" s="9" t="s">
        <v>4643</v>
      </c>
      <c r="B2082" s="38" t="s">
        <v>2020</v>
      </c>
      <c r="C2082" s="71">
        <v>150000</v>
      </c>
      <c r="E2082" s="30" t="s">
        <v>5823</v>
      </c>
    </row>
    <row r="2083" spans="1:5" x14ac:dyDescent="0.2">
      <c r="A2083" s="9" t="s">
        <v>4644</v>
      </c>
      <c r="B2083" s="38" t="s">
        <v>2021</v>
      </c>
      <c r="C2083" s="71">
        <v>85000</v>
      </c>
      <c r="E2083" s="30" t="s">
        <v>5823</v>
      </c>
    </row>
    <row r="2084" spans="1:5" x14ac:dyDescent="0.2">
      <c r="A2084" s="9" t="s">
        <v>4645</v>
      </c>
      <c r="B2084" s="38" t="s">
        <v>2022</v>
      </c>
      <c r="C2084" s="71">
        <v>180000</v>
      </c>
      <c r="E2084" s="30" t="s">
        <v>5823</v>
      </c>
    </row>
    <row r="2085" spans="1:5" x14ac:dyDescent="0.2">
      <c r="A2085" s="9" t="s">
        <v>4646</v>
      </c>
      <c r="B2085" s="38" t="s">
        <v>2023</v>
      </c>
      <c r="C2085" s="71">
        <v>100000</v>
      </c>
      <c r="E2085" s="30" t="s">
        <v>5823</v>
      </c>
    </row>
    <row r="2086" spans="1:5" x14ac:dyDescent="0.2">
      <c r="A2086" s="9" t="s">
        <v>4647</v>
      </c>
      <c r="B2086" s="38" t="s">
        <v>2024</v>
      </c>
      <c r="C2086" s="71">
        <v>170000</v>
      </c>
      <c r="E2086" s="30" t="s">
        <v>5823</v>
      </c>
    </row>
    <row r="2087" spans="1:5" x14ac:dyDescent="0.2">
      <c r="A2087" s="9" t="s">
        <v>4648</v>
      </c>
      <c r="B2087" s="38" t="s">
        <v>2025</v>
      </c>
      <c r="C2087" s="71">
        <v>120000</v>
      </c>
      <c r="E2087" s="30" t="s">
        <v>5823</v>
      </c>
    </row>
    <row r="2088" spans="1:5" x14ac:dyDescent="0.2">
      <c r="A2088" s="9" t="s">
        <v>4649</v>
      </c>
      <c r="B2088" s="38" t="s">
        <v>2026</v>
      </c>
      <c r="C2088" s="71">
        <v>65000</v>
      </c>
      <c r="E2088" s="30" t="s">
        <v>5823</v>
      </c>
    </row>
    <row r="2089" spans="1:5" x14ac:dyDescent="0.2">
      <c r="A2089" s="9" t="s">
        <v>4650</v>
      </c>
      <c r="B2089" s="38" t="s">
        <v>2027</v>
      </c>
      <c r="C2089" s="71">
        <v>120000</v>
      </c>
      <c r="E2089" s="30" t="s">
        <v>5823</v>
      </c>
    </row>
    <row r="2090" spans="1:5" x14ac:dyDescent="0.2">
      <c r="A2090" s="9" t="s">
        <v>4651</v>
      </c>
      <c r="B2090" s="38" t="s">
        <v>2028</v>
      </c>
      <c r="C2090" s="71">
        <v>65000</v>
      </c>
      <c r="E2090" s="30" t="s">
        <v>5823</v>
      </c>
    </row>
    <row r="2091" spans="1:5" x14ac:dyDescent="0.2">
      <c r="A2091" s="9" t="s">
        <v>4652</v>
      </c>
      <c r="B2091" s="38" t="s">
        <v>2029</v>
      </c>
      <c r="C2091" s="71">
        <v>300000</v>
      </c>
      <c r="E2091" s="30" t="s">
        <v>5823</v>
      </c>
    </row>
    <row r="2092" spans="1:5" x14ac:dyDescent="0.2">
      <c r="A2092" s="9" t="s">
        <v>4653</v>
      </c>
      <c r="B2092" s="38" t="s">
        <v>2030</v>
      </c>
      <c r="C2092" s="71">
        <v>50000</v>
      </c>
      <c r="E2092" s="30" t="s">
        <v>5823</v>
      </c>
    </row>
    <row r="2093" spans="1:5" x14ac:dyDescent="0.2">
      <c r="A2093" s="9" t="s">
        <v>4654</v>
      </c>
      <c r="B2093" s="37" t="s">
        <v>1914</v>
      </c>
      <c r="C2093" s="71">
        <v>120</v>
      </c>
      <c r="E2093" s="30" t="s">
        <v>5823</v>
      </c>
    </row>
    <row r="2094" spans="1:5" x14ac:dyDescent="0.2">
      <c r="A2094" s="9" t="s">
        <v>4655</v>
      </c>
      <c r="B2094" s="38" t="s">
        <v>2031</v>
      </c>
      <c r="C2094" s="71">
        <v>25000</v>
      </c>
      <c r="E2094" s="30" t="s">
        <v>5823</v>
      </c>
    </row>
    <row r="2095" spans="1:5" x14ac:dyDescent="0.2">
      <c r="A2095" s="9" t="s">
        <v>4656</v>
      </c>
      <c r="B2095" s="38" t="s">
        <v>2032</v>
      </c>
      <c r="C2095" s="71">
        <v>40000</v>
      </c>
      <c r="E2095" s="30" t="s">
        <v>5823</v>
      </c>
    </row>
    <row r="2096" spans="1:5" x14ac:dyDescent="0.2">
      <c r="A2096" s="9" t="s">
        <v>4657</v>
      </c>
      <c r="B2096" s="38" t="s">
        <v>2033</v>
      </c>
      <c r="C2096" s="71">
        <v>200000</v>
      </c>
      <c r="E2096" s="30" t="s">
        <v>5823</v>
      </c>
    </row>
    <row r="2097" spans="1:5" x14ac:dyDescent="0.2">
      <c r="A2097" s="9" t="s">
        <v>4658</v>
      </c>
      <c r="B2097" s="38" t="s">
        <v>2034</v>
      </c>
      <c r="C2097" s="71">
        <v>50000</v>
      </c>
      <c r="E2097" s="30" t="s">
        <v>5823</v>
      </c>
    </row>
    <row r="2098" spans="1:5" x14ac:dyDescent="0.2">
      <c r="A2098" s="9" t="s">
        <v>4659</v>
      </c>
      <c r="B2098" s="38" t="s">
        <v>2035</v>
      </c>
      <c r="C2098" s="71">
        <v>30000</v>
      </c>
      <c r="E2098" s="30" t="s">
        <v>5823</v>
      </c>
    </row>
    <row r="2099" spans="1:5" x14ac:dyDescent="0.2">
      <c r="A2099" s="9" t="s">
        <v>4660</v>
      </c>
      <c r="B2099" s="38" t="s">
        <v>2036</v>
      </c>
      <c r="C2099" s="71">
        <v>30000</v>
      </c>
      <c r="E2099" s="30" t="s">
        <v>5823</v>
      </c>
    </row>
    <row r="2100" spans="1:5" x14ac:dyDescent="0.2">
      <c r="A2100" s="9" t="s">
        <v>4661</v>
      </c>
      <c r="B2100" s="38" t="s">
        <v>2037</v>
      </c>
      <c r="C2100" s="71">
        <v>40000</v>
      </c>
      <c r="E2100" s="30" t="s">
        <v>5823</v>
      </c>
    </row>
    <row r="2101" spans="1:5" x14ac:dyDescent="0.2">
      <c r="A2101" s="3" t="s">
        <v>45</v>
      </c>
      <c r="B2101" s="3"/>
      <c r="C2101" s="212"/>
      <c r="E2101" s="30" t="s">
        <v>5823</v>
      </c>
    </row>
    <row r="2102" spans="1:5" x14ac:dyDescent="0.2">
      <c r="A2102" s="9" t="s">
        <v>4662</v>
      </c>
      <c r="B2102" s="38" t="s">
        <v>1937</v>
      </c>
      <c r="C2102" s="71">
        <v>120000</v>
      </c>
      <c r="E2102" s="30" t="s">
        <v>5823</v>
      </c>
    </row>
    <row r="2103" spans="1:5" x14ac:dyDescent="0.2">
      <c r="A2103" s="9" t="s">
        <v>4663</v>
      </c>
      <c r="B2103" s="38" t="s">
        <v>2038</v>
      </c>
      <c r="C2103" s="71">
        <v>70000</v>
      </c>
      <c r="E2103" s="30" t="s">
        <v>5823</v>
      </c>
    </row>
    <row r="2104" spans="1:5" x14ac:dyDescent="0.2">
      <c r="A2104" s="9" t="s">
        <v>4664</v>
      </c>
      <c r="B2104" s="38" t="s">
        <v>1939</v>
      </c>
      <c r="C2104" s="71">
        <v>175000</v>
      </c>
      <c r="E2104" s="30" t="s">
        <v>5823</v>
      </c>
    </row>
    <row r="2105" spans="1:5" x14ac:dyDescent="0.2">
      <c r="A2105" s="9" t="s">
        <v>4665</v>
      </c>
      <c r="B2105" s="38" t="s">
        <v>2039</v>
      </c>
      <c r="C2105" s="71">
        <v>90000</v>
      </c>
      <c r="E2105" s="30" t="s">
        <v>5823</v>
      </c>
    </row>
    <row r="2106" spans="1:5" x14ac:dyDescent="0.2">
      <c r="A2106" s="9" t="s">
        <v>4666</v>
      </c>
      <c r="B2106" s="38" t="s">
        <v>1943</v>
      </c>
      <c r="C2106" s="71">
        <v>175000</v>
      </c>
      <c r="E2106" s="30" t="s">
        <v>5823</v>
      </c>
    </row>
    <row r="2107" spans="1:5" x14ac:dyDescent="0.2">
      <c r="A2107" s="9" t="s">
        <v>4667</v>
      </c>
      <c r="B2107" s="38" t="s">
        <v>2040</v>
      </c>
      <c r="C2107" s="71">
        <v>100000</v>
      </c>
      <c r="E2107" s="30" t="s">
        <v>5823</v>
      </c>
    </row>
    <row r="2108" spans="1:5" ht="25.5" x14ac:dyDescent="0.2">
      <c r="A2108" s="9" t="s">
        <v>4668</v>
      </c>
      <c r="B2108" s="38" t="s">
        <v>1945</v>
      </c>
      <c r="C2108" s="71">
        <v>230000</v>
      </c>
      <c r="E2108" s="30" t="s">
        <v>5823</v>
      </c>
    </row>
    <row r="2109" spans="1:5" ht="25.5" x14ac:dyDescent="0.2">
      <c r="A2109" s="9" t="s">
        <v>4669</v>
      </c>
      <c r="B2109" s="37" t="s">
        <v>1946</v>
      </c>
      <c r="C2109" s="71">
        <v>130000</v>
      </c>
      <c r="E2109" s="30" t="s">
        <v>5823</v>
      </c>
    </row>
    <row r="2110" spans="1:5" x14ac:dyDescent="0.2">
      <c r="A2110" s="9" t="s">
        <v>4670</v>
      </c>
      <c r="B2110" s="38" t="s">
        <v>1949</v>
      </c>
      <c r="C2110" s="71">
        <v>120000</v>
      </c>
      <c r="E2110" s="30" t="s">
        <v>5823</v>
      </c>
    </row>
    <row r="2111" spans="1:5" x14ac:dyDescent="0.2">
      <c r="A2111" s="9" t="s">
        <v>4671</v>
      </c>
      <c r="B2111" s="38" t="s">
        <v>1950</v>
      </c>
      <c r="C2111" s="71">
        <v>70000</v>
      </c>
      <c r="E2111" s="30" t="s">
        <v>5823</v>
      </c>
    </row>
    <row r="2112" spans="1:5" x14ac:dyDescent="0.2">
      <c r="A2112" s="9" t="s">
        <v>4672</v>
      </c>
      <c r="B2112" s="38" t="s">
        <v>1951</v>
      </c>
      <c r="C2112" s="71">
        <v>150000</v>
      </c>
      <c r="E2112" s="30" t="s">
        <v>5823</v>
      </c>
    </row>
    <row r="2113" spans="1:5" x14ac:dyDescent="0.2">
      <c r="A2113" s="9" t="s">
        <v>4673</v>
      </c>
      <c r="B2113" s="38" t="s">
        <v>1952</v>
      </c>
      <c r="C2113" s="71">
        <v>90000</v>
      </c>
      <c r="E2113" s="30" t="s">
        <v>5823</v>
      </c>
    </row>
    <row r="2114" spans="1:5" x14ac:dyDescent="0.2">
      <c r="A2114" s="9" t="s">
        <v>4674</v>
      </c>
      <c r="B2114" s="38" t="s">
        <v>1953</v>
      </c>
      <c r="C2114" s="71">
        <v>30000</v>
      </c>
      <c r="E2114" s="30" t="s">
        <v>5823</v>
      </c>
    </row>
    <row r="2115" spans="1:5" x14ac:dyDescent="0.2">
      <c r="A2115" s="9" t="s">
        <v>4675</v>
      </c>
      <c r="B2115" s="38" t="s">
        <v>1954</v>
      </c>
      <c r="C2115" s="71">
        <v>55000</v>
      </c>
      <c r="E2115" s="30" t="s">
        <v>5823</v>
      </c>
    </row>
    <row r="2116" spans="1:5" x14ac:dyDescent="0.2">
      <c r="A2116" s="9" t="s">
        <v>4676</v>
      </c>
      <c r="B2116" s="38" t="s">
        <v>1955</v>
      </c>
      <c r="C2116" s="71">
        <v>80000</v>
      </c>
      <c r="E2116" s="30" t="s">
        <v>5823</v>
      </c>
    </row>
    <row r="2117" spans="1:5" x14ac:dyDescent="0.2">
      <c r="A2117" s="9" t="s">
        <v>4677</v>
      </c>
      <c r="B2117" s="38" t="s">
        <v>1956</v>
      </c>
      <c r="C2117" s="71">
        <v>135000</v>
      </c>
      <c r="E2117" s="30" t="s">
        <v>5823</v>
      </c>
    </row>
    <row r="2118" spans="1:5" x14ac:dyDescent="0.2">
      <c r="A2118" s="9" t="s">
        <v>4678</v>
      </c>
      <c r="B2118" s="38" t="s">
        <v>1957</v>
      </c>
      <c r="C2118" s="71">
        <v>165000</v>
      </c>
      <c r="E2118" s="30" t="s">
        <v>5823</v>
      </c>
    </row>
    <row r="2119" spans="1:5" x14ac:dyDescent="0.2">
      <c r="A2119" s="9" t="s">
        <v>4679</v>
      </c>
      <c r="B2119" s="38" t="s">
        <v>1958</v>
      </c>
      <c r="C2119" s="71">
        <v>310000</v>
      </c>
      <c r="E2119" s="30" t="s">
        <v>5823</v>
      </c>
    </row>
    <row r="2120" spans="1:5" x14ac:dyDescent="0.2">
      <c r="A2120" s="9" t="s">
        <v>4680</v>
      </c>
      <c r="B2120" s="38" t="s">
        <v>1959</v>
      </c>
      <c r="C2120" s="71">
        <v>150000</v>
      </c>
      <c r="E2120" s="30" t="s">
        <v>5823</v>
      </c>
    </row>
    <row r="2121" spans="1:5" x14ac:dyDescent="0.2">
      <c r="A2121" s="9" t="s">
        <v>4681</v>
      </c>
      <c r="B2121" s="38" t="s">
        <v>2041</v>
      </c>
      <c r="C2121" s="71">
        <v>95000</v>
      </c>
      <c r="E2121" s="30" t="s">
        <v>5823</v>
      </c>
    </row>
    <row r="2122" spans="1:5" x14ac:dyDescent="0.2">
      <c r="A2122" s="9" t="s">
        <v>4682</v>
      </c>
      <c r="B2122" s="38" t="s">
        <v>1961</v>
      </c>
      <c r="C2122" s="71">
        <v>35000</v>
      </c>
      <c r="E2122" s="30" t="s">
        <v>5823</v>
      </c>
    </row>
    <row r="2123" spans="1:5" x14ac:dyDescent="0.2">
      <c r="A2123" s="9" t="s">
        <v>4683</v>
      </c>
      <c r="B2123" s="38" t="s">
        <v>1962</v>
      </c>
      <c r="C2123" s="71">
        <v>60000</v>
      </c>
      <c r="E2123" s="30" t="s">
        <v>5823</v>
      </c>
    </row>
    <row r="2124" spans="1:5" x14ac:dyDescent="0.2">
      <c r="A2124" s="9" t="s">
        <v>4684</v>
      </c>
      <c r="B2124" s="38" t="s">
        <v>1963</v>
      </c>
      <c r="C2124" s="71">
        <v>225000</v>
      </c>
      <c r="E2124" s="30" t="s">
        <v>5823</v>
      </c>
    </row>
    <row r="2125" spans="1:5" x14ac:dyDescent="0.2">
      <c r="A2125" s="9" t="s">
        <v>4685</v>
      </c>
      <c r="B2125" s="38" t="s">
        <v>1964</v>
      </c>
      <c r="C2125" s="71">
        <v>135000</v>
      </c>
      <c r="E2125" s="30" t="s">
        <v>5823</v>
      </c>
    </row>
    <row r="2126" spans="1:5" x14ac:dyDescent="0.2">
      <c r="A2126" s="9" t="s">
        <v>4686</v>
      </c>
      <c r="B2126" s="38" t="s">
        <v>1965</v>
      </c>
      <c r="C2126" s="71">
        <v>40000</v>
      </c>
      <c r="E2126" s="30" t="s">
        <v>5823</v>
      </c>
    </row>
    <row r="2127" spans="1:5" x14ac:dyDescent="0.2">
      <c r="A2127" s="9" t="s">
        <v>4687</v>
      </c>
      <c r="B2127" s="38" t="s">
        <v>1966</v>
      </c>
      <c r="C2127" s="71">
        <v>70000</v>
      </c>
      <c r="E2127" s="30" t="s">
        <v>5823</v>
      </c>
    </row>
    <row r="2128" spans="1:5" x14ac:dyDescent="0.2">
      <c r="A2128" s="9" t="s">
        <v>4688</v>
      </c>
      <c r="B2128" s="38" t="s">
        <v>1967</v>
      </c>
      <c r="C2128" s="71">
        <v>100000</v>
      </c>
      <c r="E2128" s="30" t="s">
        <v>5823</v>
      </c>
    </row>
    <row r="2129" spans="1:5" x14ac:dyDescent="0.2">
      <c r="A2129" s="9" t="s">
        <v>4689</v>
      </c>
      <c r="B2129" s="38" t="s">
        <v>2042</v>
      </c>
      <c r="C2129" s="71">
        <v>55000</v>
      </c>
      <c r="E2129" s="30" t="s">
        <v>5823</v>
      </c>
    </row>
    <row r="2130" spans="1:5" x14ac:dyDescent="0.2">
      <c r="A2130" s="9" t="s">
        <v>4690</v>
      </c>
      <c r="B2130" s="38" t="s">
        <v>1969</v>
      </c>
      <c r="C2130" s="71">
        <v>80000</v>
      </c>
      <c r="E2130" s="30" t="s">
        <v>5823</v>
      </c>
    </row>
    <row r="2131" spans="1:5" x14ac:dyDescent="0.2">
      <c r="A2131" s="9" t="s">
        <v>4691</v>
      </c>
      <c r="B2131" s="38" t="s">
        <v>2043</v>
      </c>
      <c r="C2131" s="71">
        <v>40000</v>
      </c>
      <c r="E2131" s="30" t="s">
        <v>5823</v>
      </c>
    </row>
    <row r="2132" spans="1:5" x14ac:dyDescent="0.2">
      <c r="A2132" s="9" t="s">
        <v>4692</v>
      </c>
      <c r="B2132" s="38" t="s">
        <v>1971</v>
      </c>
      <c r="C2132" s="71">
        <v>80000</v>
      </c>
      <c r="E2132" s="30" t="s">
        <v>5823</v>
      </c>
    </row>
    <row r="2133" spans="1:5" x14ac:dyDescent="0.2">
      <c r="A2133" s="9" t="s">
        <v>4693</v>
      </c>
      <c r="B2133" s="38" t="s">
        <v>2044</v>
      </c>
      <c r="C2133" s="71">
        <v>45000</v>
      </c>
      <c r="E2133" s="30" t="s">
        <v>5823</v>
      </c>
    </row>
    <row r="2134" spans="1:5" x14ac:dyDescent="0.2">
      <c r="A2134" s="9" t="s">
        <v>4694</v>
      </c>
      <c r="B2134" s="38" t="s">
        <v>1973</v>
      </c>
      <c r="C2134" s="71">
        <v>80000</v>
      </c>
      <c r="E2134" s="30" t="s">
        <v>5823</v>
      </c>
    </row>
    <row r="2135" spans="1:5" x14ac:dyDescent="0.2">
      <c r="A2135" s="9" t="s">
        <v>4695</v>
      </c>
      <c r="B2135" s="38" t="s">
        <v>2045</v>
      </c>
      <c r="C2135" s="71">
        <v>45000</v>
      </c>
      <c r="E2135" s="30" t="s">
        <v>5823</v>
      </c>
    </row>
    <row r="2136" spans="1:5" x14ac:dyDescent="0.2">
      <c r="A2136" s="9" t="s">
        <v>4696</v>
      </c>
      <c r="B2136" s="38" t="s">
        <v>1975</v>
      </c>
      <c r="C2136" s="71">
        <v>90000</v>
      </c>
      <c r="E2136" s="30" t="s">
        <v>5823</v>
      </c>
    </row>
    <row r="2137" spans="1:5" x14ac:dyDescent="0.2">
      <c r="A2137" s="9" t="s">
        <v>4697</v>
      </c>
      <c r="B2137" s="38" t="s">
        <v>2046</v>
      </c>
      <c r="C2137" s="71">
        <v>55000</v>
      </c>
      <c r="E2137" s="30" t="s">
        <v>5823</v>
      </c>
    </row>
    <row r="2138" spans="1:5" x14ac:dyDescent="0.2">
      <c r="A2138" s="9" t="s">
        <v>4698</v>
      </c>
      <c r="B2138" s="38" t="s">
        <v>1977</v>
      </c>
      <c r="C2138" s="71">
        <v>140000</v>
      </c>
      <c r="E2138" s="30" t="s">
        <v>5823</v>
      </c>
    </row>
    <row r="2139" spans="1:5" x14ac:dyDescent="0.2">
      <c r="A2139" s="9" t="s">
        <v>4699</v>
      </c>
      <c r="B2139" s="38" t="s">
        <v>2047</v>
      </c>
      <c r="C2139" s="71">
        <v>80000</v>
      </c>
      <c r="E2139" s="30" t="s">
        <v>5823</v>
      </c>
    </row>
    <row r="2140" spans="1:5" x14ac:dyDescent="0.2">
      <c r="A2140" s="9" t="s">
        <v>4700</v>
      </c>
      <c r="B2140" s="37" t="s">
        <v>1979</v>
      </c>
      <c r="C2140" s="71">
        <v>75000</v>
      </c>
      <c r="E2140" s="30" t="s">
        <v>5823</v>
      </c>
    </row>
    <row r="2141" spans="1:5" x14ac:dyDescent="0.2">
      <c r="A2141" s="9" t="s">
        <v>4701</v>
      </c>
      <c r="B2141" s="38" t="s">
        <v>1980</v>
      </c>
      <c r="C2141" s="71">
        <v>140000</v>
      </c>
      <c r="E2141" s="30" t="s">
        <v>5823</v>
      </c>
    </row>
    <row r="2142" spans="1:5" ht="25.5" x14ac:dyDescent="0.2">
      <c r="A2142" s="9" t="s">
        <v>4702</v>
      </c>
      <c r="B2142" s="38" t="s">
        <v>1981</v>
      </c>
      <c r="C2142" s="71">
        <v>150000</v>
      </c>
      <c r="E2142" s="30" t="s">
        <v>5823</v>
      </c>
    </row>
    <row r="2143" spans="1:5" ht="25.5" x14ac:dyDescent="0.2">
      <c r="A2143" s="9" t="s">
        <v>4703</v>
      </c>
      <c r="B2143" s="38" t="s">
        <v>1982</v>
      </c>
      <c r="C2143" s="71">
        <v>190000</v>
      </c>
      <c r="E2143" s="30" t="s">
        <v>5823</v>
      </c>
    </row>
    <row r="2144" spans="1:5" ht="25.5" x14ac:dyDescent="0.2">
      <c r="A2144" s="9" t="s">
        <v>4704</v>
      </c>
      <c r="B2144" s="38" t="s">
        <v>1983</v>
      </c>
      <c r="C2144" s="71">
        <v>225000</v>
      </c>
      <c r="E2144" s="30" t="s">
        <v>5823</v>
      </c>
    </row>
    <row r="2145" spans="1:5" x14ac:dyDescent="0.2">
      <c r="A2145" s="9" t="s">
        <v>4705</v>
      </c>
      <c r="B2145" s="38" t="s">
        <v>1984</v>
      </c>
      <c r="C2145" s="71">
        <v>130000</v>
      </c>
      <c r="E2145" s="30" t="s">
        <v>5823</v>
      </c>
    </row>
    <row r="2146" spans="1:5" x14ac:dyDescent="0.2">
      <c r="A2146" s="9" t="s">
        <v>4706</v>
      </c>
      <c r="B2146" s="38" t="s">
        <v>1985</v>
      </c>
      <c r="C2146" s="71">
        <v>200000</v>
      </c>
      <c r="E2146" s="30" t="s">
        <v>5823</v>
      </c>
    </row>
    <row r="2147" spans="1:5" x14ac:dyDescent="0.2">
      <c r="A2147" s="9" t="s">
        <v>4707</v>
      </c>
      <c r="B2147" s="38" t="s">
        <v>1986</v>
      </c>
      <c r="C2147" s="71">
        <v>70000</v>
      </c>
      <c r="E2147" s="30" t="s">
        <v>5823</v>
      </c>
    </row>
    <row r="2148" spans="1:5" x14ac:dyDescent="0.2">
      <c r="A2148" s="9" t="s">
        <v>4708</v>
      </c>
      <c r="B2148" s="37" t="s">
        <v>1987</v>
      </c>
      <c r="C2148" s="71">
        <v>30000</v>
      </c>
      <c r="E2148" s="30" t="s">
        <v>5823</v>
      </c>
    </row>
    <row r="2149" spans="1:5" x14ac:dyDescent="0.2">
      <c r="A2149" s="9" t="s">
        <v>4709</v>
      </c>
      <c r="B2149" s="38" t="s">
        <v>1988</v>
      </c>
      <c r="C2149" s="71">
        <v>60000</v>
      </c>
      <c r="E2149" s="30" t="s">
        <v>5823</v>
      </c>
    </row>
    <row r="2150" spans="1:5" x14ac:dyDescent="0.2">
      <c r="A2150" s="9" t="s">
        <v>4710</v>
      </c>
      <c r="B2150" s="38" t="s">
        <v>1989</v>
      </c>
      <c r="C2150" s="71">
        <v>90000</v>
      </c>
      <c r="E2150" s="30" t="s">
        <v>5823</v>
      </c>
    </row>
    <row r="2151" spans="1:5" x14ac:dyDescent="0.2">
      <c r="A2151" s="9" t="s">
        <v>4711</v>
      </c>
      <c r="B2151" s="38" t="s">
        <v>1990</v>
      </c>
      <c r="C2151" s="71">
        <v>25000</v>
      </c>
      <c r="E2151" s="30" t="s">
        <v>5823</v>
      </c>
    </row>
    <row r="2152" spans="1:5" x14ac:dyDescent="0.2">
      <c r="A2152" s="9" t="s">
        <v>4712</v>
      </c>
      <c r="B2152" s="38" t="s">
        <v>1991</v>
      </c>
      <c r="C2152" s="71">
        <v>150000</v>
      </c>
      <c r="E2152" s="30" t="s">
        <v>5823</v>
      </c>
    </row>
    <row r="2153" spans="1:5" x14ac:dyDescent="0.2">
      <c r="A2153" s="9" t="s">
        <v>4713</v>
      </c>
      <c r="B2153" s="38" t="s">
        <v>1992</v>
      </c>
      <c r="C2153" s="71">
        <v>180000</v>
      </c>
      <c r="E2153" s="30" t="s">
        <v>5823</v>
      </c>
    </row>
    <row r="2154" spans="1:5" x14ac:dyDescent="0.2">
      <c r="A2154" s="9" t="s">
        <v>4714</v>
      </c>
      <c r="B2154" s="38" t="s">
        <v>1993</v>
      </c>
      <c r="C2154" s="71">
        <v>25000</v>
      </c>
      <c r="E2154" s="30" t="s">
        <v>5823</v>
      </c>
    </row>
    <row r="2155" spans="1:5" x14ac:dyDescent="0.2">
      <c r="A2155" s="9" t="s">
        <v>4715</v>
      </c>
      <c r="B2155" s="38" t="s">
        <v>1994</v>
      </c>
      <c r="C2155" s="71">
        <v>180000</v>
      </c>
      <c r="E2155" s="30" t="s">
        <v>5823</v>
      </c>
    </row>
    <row r="2156" spans="1:5" x14ac:dyDescent="0.2">
      <c r="A2156" s="9" t="s">
        <v>4716</v>
      </c>
      <c r="B2156" s="38" t="s">
        <v>1995</v>
      </c>
      <c r="C2156" s="71">
        <v>240000</v>
      </c>
      <c r="E2156" s="30" t="s">
        <v>5823</v>
      </c>
    </row>
    <row r="2157" spans="1:5" x14ac:dyDescent="0.2">
      <c r="A2157" s="9" t="s">
        <v>4717</v>
      </c>
      <c r="B2157" s="38" t="s">
        <v>2048</v>
      </c>
      <c r="C2157" s="71">
        <v>90000</v>
      </c>
      <c r="E2157" s="30" t="s">
        <v>5823</v>
      </c>
    </row>
    <row r="2158" spans="1:5" x14ac:dyDescent="0.2">
      <c r="A2158" s="9" t="s">
        <v>4718</v>
      </c>
      <c r="B2158" s="38" t="s">
        <v>1997</v>
      </c>
      <c r="C2158" s="71">
        <v>70000</v>
      </c>
      <c r="E2158" s="30" t="s">
        <v>5823</v>
      </c>
    </row>
    <row r="2159" spans="1:5" x14ac:dyDescent="0.2">
      <c r="A2159" s="9" t="s">
        <v>4719</v>
      </c>
      <c r="B2159" s="38" t="s">
        <v>2049</v>
      </c>
      <c r="C2159" s="71">
        <v>40000</v>
      </c>
      <c r="E2159" s="30" t="s">
        <v>5823</v>
      </c>
    </row>
    <row r="2160" spans="1:5" x14ac:dyDescent="0.2">
      <c r="A2160" s="9" t="s">
        <v>4720</v>
      </c>
      <c r="B2160" s="38" t="s">
        <v>1999</v>
      </c>
      <c r="C2160" s="71">
        <v>50000</v>
      </c>
      <c r="E2160" s="30" t="s">
        <v>5823</v>
      </c>
    </row>
    <row r="2161" spans="1:5" x14ac:dyDescent="0.2">
      <c r="A2161" s="9" t="s">
        <v>4721</v>
      </c>
      <c r="B2161" s="38" t="s">
        <v>2000</v>
      </c>
      <c r="C2161" s="71">
        <v>40000</v>
      </c>
      <c r="E2161" s="30" t="s">
        <v>5823</v>
      </c>
    </row>
    <row r="2162" spans="1:5" x14ac:dyDescent="0.2">
      <c r="A2162" s="9" t="s">
        <v>4722</v>
      </c>
      <c r="B2162" s="38" t="s">
        <v>2001</v>
      </c>
      <c r="C2162" s="71">
        <v>30000</v>
      </c>
      <c r="E2162" s="30" t="s">
        <v>5823</v>
      </c>
    </row>
    <row r="2163" spans="1:5" x14ac:dyDescent="0.2">
      <c r="A2163" s="9" t="s">
        <v>4723</v>
      </c>
      <c r="B2163" s="38" t="s">
        <v>2050</v>
      </c>
      <c r="C2163" s="71">
        <v>50000</v>
      </c>
      <c r="E2163" s="30" t="s">
        <v>5823</v>
      </c>
    </row>
    <row r="2164" spans="1:5" x14ac:dyDescent="0.2">
      <c r="A2164" s="9" t="s">
        <v>4724</v>
      </c>
      <c r="B2164" s="38" t="s">
        <v>2051</v>
      </c>
      <c r="C2164" s="71">
        <v>55000</v>
      </c>
      <c r="E2164" s="30" t="s">
        <v>5823</v>
      </c>
    </row>
    <row r="2165" spans="1:5" x14ac:dyDescent="0.2">
      <c r="A2165" s="9" t="s">
        <v>4725</v>
      </c>
      <c r="B2165" s="38" t="s">
        <v>2006</v>
      </c>
      <c r="C2165" s="71">
        <v>60000</v>
      </c>
      <c r="E2165" s="30" t="s">
        <v>5823</v>
      </c>
    </row>
    <row r="2166" spans="1:5" x14ac:dyDescent="0.2">
      <c r="A2166" s="9" t="s">
        <v>4726</v>
      </c>
      <c r="B2166" s="38" t="s">
        <v>2007</v>
      </c>
      <c r="C2166" s="71">
        <v>50000</v>
      </c>
      <c r="E2166" s="30" t="s">
        <v>5823</v>
      </c>
    </row>
    <row r="2167" spans="1:5" x14ac:dyDescent="0.2">
      <c r="A2167" s="9" t="s">
        <v>4727</v>
      </c>
      <c r="B2167" s="38" t="s">
        <v>2008</v>
      </c>
      <c r="C2167" s="71">
        <v>80000</v>
      </c>
      <c r="E2167" s="30" t="s">
        <v>5823</v>
      </c>
    </row>
    <row r="2168" spans="1:5" x14ac:dyDescent="0.2">
      <c r="A2168" s="9" t="s">
        <v>4728</v>
      </c>
      <c r="B2168" s="38" t="s">
        <v>2009</v>
      </c>
      <c r="C2168" s="71">
        <v>90000</v>
      </c>
      <c r="E2168" s="30" t="s">
        <v>5823</v>
      </c>
    </row>
    <row r="2169" spans="1:5" x14ac:dyDescent="0.2">
      <c r="A2169" s="9" t="s">
        <v>4729</v>
      </c>
      <c r="B2169" s="38" t="s">
        <v>2010</v>
      </c>
      <c r="C2169" s="71">
        <v>200000</v>
      </c>
      <c r="E2169" s="30" t="s">
        <v>5823</v>
      </c>
    </row>
    <row r="2170" spans="1:5" x14ac:dyDescent="0.2">
      <c r="A2170" s="9" t="s">
        <v>4730</v>
      </c>
      <c r="B2170" s="38" t="s">
        <v>2011</v>
      </c>
      <c r="C2170" s="71">
        <v>220000</v>
      </c>
      <c r="E2170" s="30" t="s">
        <v>5823</v>
      </c>
    </row>
    <row r="2171" spans="1:5" x14ac:dyDescent="0.2">
      <c r="A2171" s="9" t="s">
        <v>4731</v>
      </c>
      <c r="B2171" s="38" t="s">
        <v>2052</v>
      </c>
      <c r="C2171" s="71">
        <v>130000</v>
      </c>
      <c r="E2171" s="30" t="s">
        <v>5823</v>
      </c>
    </row>
    <row r="2172" spans="1:5" x14ac:dyDescent="0.2">
      <c r="A2172" s="9" t="s">
        <v>4732</v>
      </c>
      <c r="B2172" s="38" t="s">
        <v>2013</v>
      </c>
      <c r="C2172" s="71">
        <v>180000</v>
      </c>
      <c r="E2172" s="30" t="s">
        <v>5823</v>
      </c>
    </row>
    <row r="2173" spans="1:5" x14ac:dyDescent="0.2">
      <c r="A2173" s="9" t="s">
        <v>4733</v>
      </c>
      <c r="B2173" s="38" t="s">
        <v>2053</v>
      </c>
      <c r="C2173" s="71">
        <v>80000</v>
      </c>
      <c r="E2173" s="30" t="s">
        <v>5823</v>
      </c>
    </row>
    <row r="2174" spans="1:5" x14ac:dyDescent="0.2">
      <c r="A2174" s="9" t="s">
        <v>4734</v>
      </c>
      <c r="B2174" s="38" t="s">
        <v>2018</v>
      </c>
      <c r="C2174" s="71">
        <v>120000</v>
      </c>
      <c r="E2174" s="30" t="s">
        <v>5823</v>
      </c>
    </row>
    <row r="2175" spans="1:5" x14ac:dyDescent="0.2">
      <c r="A2175" s="9" t="s">
        <v>4735</v>
      </c>
      <c r="B2175" s="38" t="s">
        <v>2054</v>
      </c>
      <c r="C2175" s="71">
        <v>65000</v>
      </c>
      <c r="E2175" s="30" t="s">
        <v>5823</v>
      </c>
    </row>
    <row r="2176" spans="1:5" x14ac:dyDescent="0.2">
      <c r="A2176" s="9" t="s">
        <v>4736</v>
      </c>
      <c r="B2176" s="38" t="s">
        <v>2020</v>
      </c>
      <c r="C2176" s="71">
        <v>180000</v>
      </c>
      <c r="E2176" s="30" t="s">
        <v>5823</v>
      </c>
    </row>
    <row r="2177" spans="1:5" x14ac:dyDescent="0.2">
      <c r="A2177" s="9" t="s">
        <v>4737</v>
      </c>
      <c r="B2177" s="38" t="s">
        <v>2055</v>
      </c>
      <c r="C2177" s="71">
        <v>100000</v>
      </c>
      <c r="E2177" s="30" t="s">
        <v>5823</v>
      </c>
    </row>
    <row r="2178" spans="1:5" x14ac:dyDescent="0.2">
      <c r="A2178" s="9" t="s">
        <v>4738</v>
      </c>
      <c r="B2178" s="38" t="s">
        <v>2022</v>
      </c>
      <c r="C2178" s="71">
        <v>200000</v>
      </c>
      <c r="E2178" s="30" t="s">
        <v>5823</v>
      </c>
    </row>
    <row r="2179" spans="1:5" x14ac:dyDescent="0.2">
      <c r="A2179" s="9" t="s">
        <v>4739</v>
      </c>
      <c r="B2179" s="38" t="s">
        <v>2056</v>
      </c>
      <c r="C2179" s="71">
        <v>120000</v>
      </c>
      <c r="E2179" s="30" t="s">
        <v>5823</v>
      </c>
    </row>
    <row r="2180" spans="1:5" x14ac:dyDescent="0.2">
      <c r="A2180" s="9" t="s">
        <v>4740</v>
      </c>
      <c r="B2180" s="38" t="s">
        <v>2024</v>
      </c>
      <c r="C2180" s="71">
        <v>190000</v>
      </c>
      <c r="E2180" s="30" t="s">
        <v>5823</v>
      </c>
    </row>
    <row r="2181" spans="1:5" x14ac:dyDescent="0.2">
      <c r="A2181" s="9" t="s">
        <v>4741</v>
      </c>
      <c r="B2181" s="37" t="s">
        <v>2025</v>
      </c>
      <c r="C2181" s="71">
        <v>140000</v>
      </c>
      <c r="E2181" s="30" t="s">
        <v>5823</v>
      </c>
    </row>
    <row r="2182" spans="1:5" x14ac:dyDescent="0.2">
      <c r="A2182" s="9" t="s">
        <v>4742</v>
      </c>
      <c r="B2182" s="38" t="s">
        <v>2057</v>
      </c>
      <c r="C2182" s="71">
        <v>75000</v>
      </c>
      <c r="E2182" s="30" t="s">
        <v>5823</v>
      </c>
    </row>
    <row r="2183" spans="1:5" x14ac:dyDescent="0.2">
      <c r="A2183" s="9" t="s">
        <v>4743</v>
      </c>
      <c r="B2183" s="38" t="s">
        <v>2027</v>
      </c>
      <c r="C2183" s="71">
        <v>140000</v>
      </c>
      <c r="E2183" s="30" t="s">
        <v>5823</v>
      </c>
    </row>
    <row r="2184" spans="1:5" x14ac:dyDescent="0.2">
      <c r="A2184" s="9" t="s">
        <v>4744</v>
      </c>
      <c r="B2184" s="38" t="s">
        <v>2028</v>
      </c>
      <c r="C2184" s="71">
        <v>75000</v>
      </c>
      <c r="E2184" s="30" t="s">
        <v>5823</v>
      </c>
    </row>
    <row r="2185" spans="1:5" x14ac:dyDescent="0.2">
      <c r="A2185" s="9" t="s">
        <v>4745</v>
      </c>
      <c r="B2185" s="38" t="s">
        <v>2029</v>
      </c>
      <c r="C2185" s="71">
        <v>330000</v>
      </c>
      <c r="E2185" s="30" t="s">
        <v>5823</v>
      </c>
    </row>
    <row r="2186" spans="1:5" x14ac:dyDescent="0.2">
      <c r="A2186" s="9" t="s">
        <v>4746</v>
      </c>
      <c r="B2186" s="38" t="s">
        <v>2030</v>
      </c>
      <c r="C2186" s="71">
        <v>60000</v>
      </c>
      <c r="E2186" s="30" t="s">
        <v>5823</v>
      </c>
    </row>
    <row r="2187" spans="1:5" x14ac:dyDescent="0.2">
      <c r="A2187" s="9" t="s">
        <v>4747</v>
      </c>
      <c r="B2187" s="38" t="s">
        <v>2058</v>
      </c>
      <c r="C2187" s="71">
        <v>35000</v>
      </c>
      <c r="E2187" s="30" t="s">
        <v>5823</v>
      </c>
    </row>
    <row r="2188" spans="1:5" x14ac:dyDescent="0.2">
      <c r="A2188" s="9" t="s">
        <v>4748</v>
      </c>
      <c r="B2188" s="38" t="s">
        <v>2059</v>
      </c>
      <c r="C2188" s="71">
        <v>85000</v>
      </c>
      <c r="E2188" s="30" t="s">
        <v>5823</v>
      </c>
    </row>
    <row r="2189" spans="1:5" x14ac:dyDescent="0.2">
      <c r="A2189" s="9" t="s">
        <v>4749</v>
      </c>
      <c r="B2189" s="38" t="s">
        <v>2060</v>
      </c>
      <c r="C2189" s="71">
        <v>50000</v>
      </c>
      <c r="E2189" s="30" t="s">
        <v>5823</v>
      </c>
    </row>
    <row r="2190" spans="1:5" x14ac:dyDescent="0.2">
      <c r="A2190" s="9" t="s">
        <v>4750</v>
      </c>
      <c r="B2190" s="38" t="s">
        <v>2061</v>
      </c>
      <c r="C2190" s="71">
        <v>30000</v>
      </c>
      <c r="E2190" s="30" t="s">
        <v>5823</v>
      </c>
    </row>
    <row r="2191" spans="1:5" x14ac:dyDescent="0.2">
      <c r="A2191" s="9" t="s">
        <v>4751</v>
      </c>
      <c r="B2191" s="38" t="s">
        <v>2062</v>
      </c>
      <c r="C2191" s="71">
        <v>50000</v>
      </c>
      <c r="E2191" s="30" t="s">
        <v>5823</v>
      </c>
    </row>
    <row r="2192" spans="1:5" x14ac:dyDescent="0.2">
      <c r="A2192" s="3" t="s">
        <v>46</v>
      </c>
      <c r="B2192" s="3"/>
      <c r="C2192" s="212"/>
      <c r="E2192" s="30" t="s">
        <v>5823</v>
      </c>
    </row>
    <row r="2193" spans="1:5" x14ac:dyDescent="0.2">
      <c r="A2193" s="9" t="s">
        <v>4752</v>
      </c>
      <c r="B2193" s="38" t="s">
        <v>2063</v>
      </c>
      <c r="C2193" s="71">
        <v>135000</v>
      </c>
      <c r="E2193" s="30" t="s">
        <v>5823</v>
      </c>
    </row>
    <row r="2194" spans="1:5" x14ac:dyDescent="0.2">
      <c r="A2194" s="9" t="s">
        <v>4753</v>
      </c>
      <c r="B2194" s="38" t="s">
        <v>1938</v>
      </c>
      <c r="C2194" s="71">
        <v>80000</v>
      </c>
      <c r="E2194" s="30" t="s">
        <v>5823</v>
      </c>
    </row>
    <row r="2195" spans="1:5" x14ac:dyDescent="0.2">
      <c r="A2195" s="9" t="s">
        <v>4754</v>
      </c>
      <c r="B2195" s="38" t="s">
        <v>1939</v>
      </c>
      <c r="C2195" s="71">
        <v>200000</v>
      </c>
      <c r="E2195" s="30" t="s">
        <v>5823</v>
      </c>
    </row>
    <row r="2196" spans="1:5" x14ac:dyDescent="0.2">
      <c r="A2196" s="9" t="s">
        <v>4755</v>
      </c>
      <c r="B2196" s="38" t="s">
        <v>1940</v>
      </c>
      <c r="C2196" s="71">
        <v>105000</v>
      </c>
      <c r="E2196" s="30" t="s">
        <v>5823</v>
      </c>
    </row>
    <row r="2197" spans="1:5" x14ac:dyDescent="0.2">
      <c r="A2197" s="9" t="s">
        <v>4756</v>
      </c>
      <c r="B2197" s="38" t="s">
        <v>1943</v>
      </c>
      <c r="C2197" s="71">
        <v>200000</v>
      </c>
      <c r="E2197" s="30" t="s">
        <v>5823</v>
      </c>
    </row>
    <row r="2198" spans="1:5" x14ac:dyDescent="0.2">
      <c r="A2198" s="9" t="s">
        <v>4757</v>
      </c>
      <c r="B2198" s="38" t="s">
        <v>1944</v>
      </c>
      <c r="C2198" s="71">
        <v>115000</v>
      </c>
      <c r="E2198" s="30" t="s">
        <v>5823</v>
      </c>
    </row>
    <row r="2199" spans="1:5" ht="25.5" x14ac:dyDescent="0.2">
      <c r="A2199" s="9" t="s">
        <v>4758</v>
      </c>
      <c r="B2199" s="38" t="s">
        <v>1945</v>
      </c>
      <c r="C2199" s="71">
        <v>250000</v>
      </c>
      <c r="E2199" s="30" t="s">
        <v>5823</v>
      </c>
    </row>
    <row r="2200" spans="1:5" ht="25.5" x14ac:dyDescent="0.2">
      <c r="A2200" s="9" t="s">
        <v>4759</v>
      </c>
      <c r="B2200" s="38" t="s">
        <v>1946</v>
      </c>
      <c r="C2200" s="71">
        <v>150000</v>
      </c>
      <c r="E2200" s="30" t="s">
        <v>5823</v>
      </c>
    </row>
    <row r="2201" spans="1:5" x14ac:dyDescent="0.2">
      <c r="A2201" s="9" t="s">
        <v>4760</v>
      </c>
      <c r="B2201" s="38" t="s">
        <v>1949</v>
      </c>
      <c r="C2201" s="71">
        <v>130000</v>
      </c>
      <c r="E2201" s="30" t="s">
        <v>5823</v>
      </c>
    </row>
    <row r="2202" spans="1:5" x14ac:dyDescent="0.2">
      <c r="A2202" s="9" t="s">
        <v>4761</v>
      </c>
      <c r="B2202" s="38" t="s">
        <v>1950</v>
      </c>
      <c r="C2202" s="71">
        <v>80000</v>
      </c>
      <c r="E2202" s="30" t="s">
        <v>5823</v>
      </c>
    </row>
    <row r="2203" spans="1:5" x14ac:dyDescent="0.2">
      <c r="A2203" s="9" t="s">
        <v>4762</v>
      </c>
      <c r="B2203" s="38" t="s">
        <v>1951</v>
      </c>
      <c r="C2203" s="71">
        <v>170000</v>
      </c>
      <c r="E2203" s="30" t="s">
        <v>5823</v>
      </c>
    </row>
    <row r="2204" spans="1:5" x14ac:dyDescent="0.2">
      <c r="A2204" s="9" t="s">
        <v>4763</v>
      </c>
      <c r="B2204" s="38" t="s">
        <v>1952</v>
      </c>
      <c r="C2204" s="71">
        <v>110000</v>
      </c>
      <c r="E2204" s="30" t="s">
        <v>5823</v>
      </c>
    </row>
    <row r="2205" spans="1:5" x14ac:dyDescent="0.2">
      <c r="A2205" s="9" t="s">
        <v>4764</v>
      </c>
      <c r="B2205" s="38" t="s">
        <v>1953</v>
      </c>
      <c r="C2205" s="71">
        <v>40000</v>
      </c>
      <c r="E2205" s="30" t="s">
        <v>5823</v>
      </c>
    </row>
    <row r="2206" spans="1:5" x14ac:dyDescent="0.2">
      <c r="A2206" s="9" t="s">
        <v>4765</v>
      </c>
      <c r="B2206" s="38" t="s">
        <v>1954</v>
      </c>
      <c r="C2206" s="71">
        <v>75000</v>
      </c>
      <c r="E2206" s="30" t="s">
        <v>5823</v>
      </c>
    </row>
    <row r="2207" spans="1:5" x14ac:dyDescent="0.2">
      <c r="A2207" s="9" t="s">
        <v>4766</v>
      </c>
      <c r="B2207" s="38" t="s">
        <v>1955</v>
      </c>
      <c r="C2207" s="71">
        <v>100000</v>
      </c>
      <c r="E2207" s="30" t="s">
        <v>5823</v>
      </c>
    </row>
    <row r="2208" spans="1:5" x14ac:dyDescent="0.2">
      <c r="A2208" s="9" t="s">
        <v>4767</v>
      </c>
      <c r="B2208" s="38" t="s">
        <v>1956</v>
      </c>
      <c r="C2208" s="71">
        <v>175000</v>
      </c>
      <c r="E2208" s="30" t="s">
        <v>5823</v>
      </c>
    </row>
    <row r="2209" spans="1:5" x14ac:dyDescent="0.2">
      <c r="A2209" s="9" t="s">
        <v>4768</v>
      </c>
      <c r="B2209" s="38" t="s">
        <v>1957</v>
      </c>
      <c r="C2209" s="71">
        <v>175000</v>
      </c>
      <c r="E2209" s="30" t="s">
        <v>5823</v>
      </c>
    </row>
    <row r="2210" spans="1:5" x14ac:dyDescent="0.2">
      <c r="A2210" s="9" t="s">
        <v>4769</v>
      </c>
      <c r="B2210" s="38" t="s">
        <v>1958</v>
      </c>
      <c r="C2210" s="71">
        <v>330000</v>
      </c>
      <c r="E2210" s="30" t="s">
        <v>5823</v>
      </c>
    </row>
    <row r="2211" spans="1:5" x14ac:dyDescent="0.2">
      <c r="A2211" s="9" t="s">
        <v>4770</v>
      </c>
      <c r="B2211" s="38" t="s">
        <v>1959</v>
      </c>
      <c r="C2211" s="71">
        <v>175000</v>
      </c>
      <c r="E2211" s="30" t="s">
        <v>5823</v>
      </c>
    </row>
    <row r="2212" spans="1:5" x14ac:dyDescent="0.2">
      <c r="A2212" s="9" t="s">
        <v>4771</v>
      </c>
      <c r="B2212" s="38" t="s">
        <v>2041</v>
      </c>
      <c r="C2212" s="71">
        <v>115000</v>
      </c>
      <c r="E2212" s="30" t="s">
        <v>5823</v>
      </c>
    </row>
    <row r="2213" spans="1:5" x14ac:dyDescent="0.2">
      <c r="A2213" s="9" t="s">
        <v>4772</v>
      </c>
      <c r="B2213" s="38" t="s">
        <v>1961</v>
      </c>
      <c r="C2213" s="71">
        <v>45000</v>
      </c>
      <c r="E2213" s="30" t="s">
        <v>5823</v>
      </c>
    </row>
    <row r="2214" spans="1:5" x14ac:dyDescent="0.2">
      <c r="A2214" s="9" t="s">
        <v>4773</v>
      </c>
      <c r="B2214" s="38" t="s">
        <v>1962</v>
      </c>
      <c r="C2214" s="71">
        <v>75000</v>
      </c>
      <c r="E2214" s="30" t="s">
        <v>5823</v>
      </c>
    </row>
    <row r="2215" spans="1:5" x14ac:dyDescent="0.2">
      <c r="A2215" s="9" t="s">
        <v>4774</v>
      </c>
      <c r="B2215" s="38" t="s">
        <v>1963</v>
      </c>
      <c r="C2215" s="71">
        <v>250000</v>
      </c>
      <c r="E2215" s="30" t="s">
        <v>5823</v>
      </c>
    </row>
    <row r="2216" spans="1:5" x14ac:dyDescent="0.2">
      <c r="A2216" s="9" t="s">
        <v>4775</v>
      </c>
      <c r="B2216" s="38" t="s">
        <v>1964</v>
      </c>
      <c r="C2216" s="71">
        <v>150000</v>
      </c>
      <c r="E2216" s="30" t="s">
        <v>5823</v>
      </c>
    </row>
    <row r="2217" spans="1:5" x14ac:dyDescent="0.2">
      <c r="A2217" s="9" t="s">
        <v>4776</v>
      </c>
      <c r="B2217" s="38" t="s">
        <v>1965</v>
      </c>
      <c r="C2217" s="71">
        <v>50000</v>
      </c>
      <c r="E2217" s="30" t="s">
        <v>5823</v>
      </c>
    </row>
    <row r="2218" spans="1:5" x14ac:dyDescent="0.2">
      <c r="A2218" s="9" t="s">
        <v>4777</v>
      </c>
      <c r="B2218" s="38" t="s">
        <v>1966</v>
      </c>
      <c r="C2218" s="71">
        <v>90000</v>
      </c>
      <c r="E2218" s="30" t="s">
        <v>5823</v>
      </c>
    </row>
    <row r="2219" spans="1:5" x14ac:dyDescent="0.2">
      <c r="A2219" s="9" t="s">
        <v>4778</v>
      </c>
      <c r="B2219" s="38" t="s">
        <v>1967</v>
      </c>
      <c r="C2219" s="71">
        <v>120000</v>
      </c>
      <c r="E2219" s="30" t="s">
        <v>5823</v>
      </c>
    </row>
    <row r="2220" spans="1:5" x14ac:dyDescent="0.2">
      <c r="A2220" s="9" t="s">
        <v>4779</v>
      </c>
      <c r="B2220" s="38" t="s">
        <v>2042</v>
      </c>
      <c r="C2220" s="71">
        <v>65000</v>
      </c>
      <c r="E2220" s="30" t="s">
        <v>5823</v>
      </c>
    </row>
    <row r="2221" spans="1:5" x14ac:dyDescent="0.2">
      <c r="A2221" s="9" t="s">
        <v>4780</v>
      </c>
      <c r="B2221" s="38" t="s">
        <v>1969</v>
      </c>
      <c r="C2221" s="71">
        <v>50000</v>
      </c>
      <c r="E2221" s="30" t="s">
        <v>5823</v>
      </c>
    </row>
    <row r="2222" spans="1:5" x14ac:dyDescent="0.2">
      <c r="A2222" s="9" t="s">
        <v>4781</v>
      </c>
      <c r="B2222" s="38" t="s">
        <v>2064</v>
      </c>
      <c r="C2222" s="71">
        <v>40000</v>
      </c>
      <c r="E2222" s="30" t="s">
        <v>5823</v>
      </c>
    </row>
    <row r="2223" spans="1:5" x14ac:dyDescent="0.2">
      <c r="A2223" s="9" t="s">
        <v>4782</v>
      </c>
      <c r="B2223" s="38" t="s">
        <v>1971</v>
      </c>
      <c r="C2223" s="71">
        <v>100000</v>
      </c>
      <c r="E2223" s="30" t="s">
        <v>5823</v>
      </c>
    </row>
    <row r="2224" spans="1:5" x14ac:dyDescent="0.2">
      <c r="A2224" s="9" t="s">
        <v>4783</v>
      </c>
      <c r="B2224" s="38" t="s">
        <v>2044</v>
      </c>
      <c r="C2224" s="71">
        <v>55000</v>
      </c>
      <c r="E2224" s="30" t="s">
        <v>5823</v>
      </c>
    </row>
    <row r="2225" spans="1:5" x14ac:dyDescent="0.2">
      <c r="A2225" s="9" t="s">
        <v>4784</v>
      </c>
      <c r="B2225" s="38" t="s">
        <v>1973</v>
      </c>
      <c r="C2225" s="71">
        <v>100000</v>
      </c>
      <c r="E2225" s="30" t="s">
        <v>5823</v>
      </c>
    </row>
    <row r="2226" spans="1:5" x14ac:dyDescent="0.2">
      <c r="A2226" s="9" t="s">
        <v>4785</v>
      </c>
      <c r="B2226" s="38" t="s">
        <v>2045</v>
      </c>
      <c r="C2226" s="71">
        <v>55000</v>
      </c>
      <c r="E2226" s="30" t="s">
        <v>5823</v>
      </c>
    </row>
    <row r="2227" spans="1:5" x14ac:dyDescent="0.2">
      <c r="A2227" s="9" t="s">
        <v>4786</v>
      </c>
      <c r="B2227" s="38" t="s">
        <v>1975</v>
      </c>
      <c r="C2227" s="71">
        <v>100000</v>
      </c>
      <c r="E2227" s="30" t="s">
        <v>5823</v>
      </c>
    </row>
    <row r="2228" spans="1:5" x14ac:dyDescent="0.2">
      <c r="A2228" s="9" t="s">
        <v>4787</v>
      </c>
      <c r="B2228" s="38" t="s">
        <v>2046</v>
      </c>
      <c r="C2228" s="71">
        <v>65000</v>
      </c>
      <c r="E2228" s="30" t="s">
        <v>5823</v>
      </c>
    </row>
    <row r="2229" spans="1:5" x14ac:dyDescent="0.2">
      <c r="A2229" s="9" t="s">
        <v>4788</v>
      </c>
      <c r="B2229" s="38" t="s">
        <v>1977</v>
      </c>
      <c r="C2229" s="71">
        <v>150000</v>
      </c>
      <c r="E2229" s="30" t="s">
        <v>5823</v>
      </c>
    </row>
    <row r="2230" spans="1:5" x14ac:dyDescent="0.2">
      <c r="A2230" s="9" t="s">
        <v>4789</v>
      </c>
      <c r="B2230" s="38" t="s">
        <v>2047</v>
      </c>
      <c r="C2230" s="71">
        <v>95000</v>
      </c>
      <c r="E2230" s="30" t="s">
        <v>5823</v>
      </c>
    </row>
    <row r="2231" spans="1:5" x14ac:dyDescent="0.2">
      <c r="A2231" s="9" t="s">
        <v>4790</v>
      </c>
      <c r="B2231" s="38" t="s">
        <v>1979</v>
      </c>
      <c r="C2231" s="71">
        <v>100000</v>
      </c>
      <c r="E2231" s="30" t="s">
        <v>5823</v>
      </c>
    </row>
    <row r="2232" spans="1:5" x14ac:dyDescent="0.2">
      <c r="A2232" s="9" t="s">
        <v>4791</v>
      </c>
      <c r="B2232" s="38" t="s">
        <v>1980</v>
      </c>
      <c r="C2232" s="71">
        <v>180000</v>
      </c>
      <c r="E2232" s="30" t="s">
        <v>5823</v>
      </c>
    </row>
    <row r="2233" spans="1:5" ht="25.5" x14ac:dyDescent="0.2">
      <c r="A2233" s="9" t="s">
        <v>4792</v>
      </c>
      <c r="B2233" s="38" t="s">
        <v>1981</v>
      </c>
      <c r="C2233" s="71">
        <v>180000</v>
      </c>
      <c r="E2233" s="30" t="s">
        <v>5823</v>
      </c>
    </row>
    <row r="2234" spans="1:5" ht="25.5" x14ac:dyDescent="0.2">
      <c r="A2234" s="9" t="s">
        <v>4793</v>
      </c>
      <c r="B2234" s="38" t="s">
        <v>1982</v>
      </c>
      <c r="C2234" s="71">
        <v>210000</v>
      </c>
      <c r="E2234" s="30" t="s">
        <v>5823</v>
      </c>
    </row>
    <row r="2235" spans="1:5" ht="25.5" x14ac:dyDescent="0.2">
      <c r="A2235" s="9" t="s">
        <v>4794</v>
      </c>
      <c r="B2235" s="38" t="s">
        <v>1983</v>
      </c>
      <c r="C2235" s="71">
        <v>250000</v>
      </c>
      <c r="E2235" s="30" t="s">
        <v>5823</v>
      </c>
    </row>
    <row r="2236" spans="1:5" x14ac:dyDescent="0.2">
      <c r="A2236" s="9" t="s">
        <v>4795</v>
      </c>
      <c r="B2236" s="38" t="s">
        <v>1984</v>
      </c>
      <c r="C2236" s="71">
        <v>160000</v>
      </c>
      <c r="E2236" s="30" t="s">
        <v>5823</v>
      </c>
    </row>
    <row r="2237" spans="1:5" x14ac:dyDescent="0.2">
      <c r="A2237" s="9" t="s">
        <v>4796</v>
      </c>
      <c r="B2237" s="38" t="s">
        <v>1985</v>
      </c>
      <c r="C2237" s="71">
        <v>250000</v>
      </c>
      <c r="E2237" s="30" t="s">
        <v>5823</v>
      </c>
    </row>
    <row r="2238" spans="1:5" x14ac:dyDescent="0.2">
      <c r="A2238" s="9" t="s">
        <v>4797</v>
      </c>
      <c r="B2238" s="38" t="s">
        <v>1986</v>
      </c>
      <c r="C2238" s="71">
        <v>80000</v>
      </c>
      <c r="E2238" s="30" t="s">
        <v>5823</v>
      </c>
    </row>
    <row r="2239" spans="1:5" x14ac:dyDescent="0.2">
      <c r="A2239" s="9" t="s">
        <v>4798</v>
      </c>
      <c r="B2239" s="38" t="s">
        <v>1987</v>
      </c>
      <c r="C2239" s="71">
        <v>40000</v>
      </c>
      <c r="E2239" s="30" t="s">
        <v>5823</v>
      </c>
    </row>
    <row r="2240" spans="1:5" x14ac:dyDescent="0.2">
      <c r="A2240" s="9" t="s">
        <v>4799</v>
      </c>
      <c r="B2240" s="38" t="s">
        <v>1988</v>
      </c>
      <c r="C2240" s="71">
        <v>70000</v>
      </c>
      <c r="E2240" s="30" t="s">
        <v>5823</v>
      </c>
    </row>
    <row r="2241" spans="1:5" x14ac:dyDescent="0.2">
      <c r="A2241" s="9" t="s">
        <v>4800</v>
      </c>
      <c r="B2241" s="38" t="s">
        <v>1989</v>
      </c>
      <c r="C2241" s="71">
        <v>100000</v>
      </c>
      <c r="E2241" s="30" t="s">
        <v>5823</v>
      </c>
    </row>
    <row r="2242" spans="1:5" x14ac:dyDescent="0.2">
      <c r="A2242" s="9" t="s">
        <v>4801</v>
      </c>
      <c r="B2242" s="38" t="s">
        <v>1990</v>
      </c>
      <c r="C2242" s="71">
        <v>30000</v>
      </c>
      <c r="E2242" s="30" t="s">
        <v>5823</v>
      </c>
    </row>
    <row r="2243" spans="1:5" x14ac:dyDescent="0.2">
      <c r="A2243" s="9" t="s">
        <v>4802</v>
      </c>
      <c r="B2243" s="38" t="s">
        <v>1991</v>
      </c>
      <c r="C2243" s="71">
        <v>170000</v>
      </c>
      <c r="E2243" s="30" t="s">
        <v>5823</v>
      </c>
    </row>
    <row r="2244" spans="1:5" x14ac:dyDescent="0.2">
      <c r="A2244" s="9" t="s">
        <v>4803</v>
      </c>
      <c r="B2244" s="38" t="s">
        <v>1992</v>
      </c>
      <c r="C2244" s="71">
        <v>200000</v>
      </c>
      <c r="E2244" s="30" t="s">
        <v>5823</v>
      </c>
    </row>
    <row r="2245" spans="1:5" x14ac:dyDescent="0.2">
      <c r="A2245" s="9" t="s">
        <v>4804</v>
      </c>
      <c r="B2245" s="38" t="s">
        <v>1993</v>
      </c>
      <c r="C2245" s="71">
        <v>30000</v>
      </c>
      <c r="E2245" s="30" t="s">
        <v>5823</v>
      </c>
    </row>
    <row r="2246" spans="1:5" x14ac:dyDescent="0.2">
      <c r="A2246" s="9" t="s">
        <v>4805</v>
      </c>
      <c r="B2246" s="37" t="s">
        <v>1994</v>
      </c>
      <c r="C2246" s="71">
        <v>200000</v>
      </c>
      <c r="E2246" s="30" t="s">
        <v>5823</v>
      </c>
    </row>
    <row r="2247" spans="1:5" x14ac:dyDescent="0.2">
      <c r="A2247" s="9" t="s">
        <v>4806</v>
      </c>
      <c r="B2247" s="38" t="s">
        <v>1995</v>
      </c>
      <c r="C2247" s="71">
        <v>260000</v>
      </c>
      <c r="E2247" s="30" t="s">
        <v>5823</v>
      </c>
    </row>
    <row r="2248" spans="1:5" x14ac:dyDescent="0.2">
      <c r="A2248" s="9" t="s">
        <v>4807</v>
      </c>
      <c r="B2248" s="38" t="s">
        <v>2065</v>
      </c>
      <c r="C2248" s="71">
        <v>100000</v>
      </c>
      <c r="E2248" s="30" t="s">
        <v>5823</v>
      </c>
    </row>
    <row r="2249" spans="1:5" x14ac:dyDescent="0.2">
      <c r="A2249" s="9" t="s">
        <v>4808</v>
      </c>
      <c r="B2249" s="38" t="s">
        <v>1997</v>
      </c>
      <c r="C2249" s="71">
        <v>80000</v>
      </c>
      <c r="E2249" s="30" t="s">
        <v>5823</v>
      </c>
    </row>
    <row r="2250" spans="1:5" x14ac:dyDescent="0.2">
      <c r="A2250" s="9" t="s">
        <v>4809</v>
      </c>
      <c r="B2250" s="38" t="s">
        <v>2049</v>
      </c>
      <c r="C2250" s="71">
        <v>45000</v>
      </c>
      <c r="E2250" s="30" t="s">
        <v>5823</v>
      </c>
    </row>
    <row r="2251" spans="1:5" x14ac:dyDescent="0.2">
      <c r="A2251" s="9" t="s">
        <v>4810</v>
      </c>
      <c r="B2251" s="38" t="s">
        <v>1999</v>
      </c>
      <c r="C2251" s="71">
        <v>60000</v>
      </c>
      <c r="E2251" s="30" t="s">
        <v>5823</v>
      </c>
    </row>
    <row r="2252" spans="1:5" x14ac:dyDescent="0.2">
      <c r="A2252" s="9" t="s">
        <v>4811</v>
      </c>
      <c r="B2252" s="38" t="s">
        <v>2000</v>
      </c>
      <c r="C2252" s="71">
        <v>50000</v>
      </c>
      <c r="E2252" s="30" t="s">
        <v>5823</v>
      </c>
    </row>
    <row r="2253" spans="1:5" x14ac:dyDescent="0.2">
      <c r="A2253" s="9" t="s">
        <v>4812</v>
      </c>
      <c r="B2253" s="38" t="s">
        <v>2001</v>
      </c>
      <c r="C2253" s="71">
        <v>40000</v>
      </c>
      <c r="E2253" s="30" t="s">
        <v>5823</v>
      </c>
    </row>
    <row r="2254" spans="1:5" x14ac:dyDescent="0.2">
      <c r="A2254" s="9" t="s">
        <v>4813</v>
      </c>
      <c r="B2254" s="38" t="s">
        <v>2006</v>
      </c>
      <c r="C2254" s="71">
        <v>70000</v>
      </c>
      <c r="E2254" s="30" t="s">
        <v>5823</v>
      </c>
    </row>
    <row r="2255" spans="1:5" x14ac:dyDescent="0.2">
      <c r="A2255" s="9" t="s">
        <v>4814</v>
      </c>
      <c r="B2255" s="38" t="s">
        <v>2007</v>
      </c>
      <c r="C2255" s="71">
        <v>60000</v>
      </c>
      <c r="E2255" s="30" t="s">
        <v>5823</v>
      </c>
    </row>
    <row r="2256" spans="1:5" x14ac:dyDescent="0.2">
      <c r="A2256" s="9" t="s">
        <v>4815</v>
      </c>
      <c r="B2256" s="38" t="s">
        <v>2008</v>
      </c>
      <c r="C2256" s="71">
        <v>100000</v>
      </c>
      <c r="E2256" s="30" t="s">
        <v>5823</v>
      </c>
    </row>
    <row r="2257" spans="1:5" x14ac:dyDescent="0.2">
      <c r="A2257" s="9" t="s">
        <v>4816</v>
      </c>
      <c r="B2257" s="38" t="s">
        <v>2009</v>
      </c>
      <c r="C2257" s="71">
        <v>105000</v>
      </c>
      <c r="E2257" s="30" t="s">
        <v>5823</v>
      </c>
    </row>
    <row r="2258" spans="1:5" x14ac:dyDescent="0.2">
      <c r="A2258" s="9" t="s">
        <v>4817</v>
      </c>
      <c r="B2258" s="38" t="s">
        <v>2066</v>
      </c>
      <c r="C2258" s="71">
        <v>220000</v>
      </c>
      <c r="E2258" s="30" t="s">
        <v>5823</v>
      </c>
    </row>
    <row r="2259" spans="1:5" x14ac:dyDescent="0.2">
      <c r="A2259" s="9" t="s">
        <v>4818</v>
      </c>
      <c r="B2259" s="38" t="s">
        <v>2011</v>
      </c>
      <c r="C2259" s="71">
        <v>240000</v>
      </c>
      <c r="E2259" s="30" t="s">
        <v>5823</v>
      </c>
    </row>
    <row r="2260" spans="1:5" x14ac:dyDescent="0.2">
      <c r="A2260" s="9" t="s">
        <v>4819</v>
      </c>
      <c r="B2260" s="38" t="s">
        <v>2052</v>
      </c>
      <c r="C2260" s="71">
        <v>150000</v>
      </c>
      <c r="E2260" s="30" t="s">
        <v>5823</v>
      </c>
    </row>
    <row r="2261" spans="1:5" x14ac:dyDescent="0.2">
      <c r="A2261" s="9" t="s">
        <v>4820</v>
      </c>
      <c r="B2261" s="38" t="s">
        <v>2067</v>
      </c>
      <c r="C2261" s="71">
        <v>200000</v>
      </c>
      <c r="E2261" s="30" t="s">
        <v>5823</v>
      </c>
    </row>
    <row r="2262" spans="1:5" x14ac:dyDescent="0.2">
      <c r="A2262" s="9" t="s">
        <v>4821</v>
      </c>
      <c r="B2262" s="38" t="s">
        <v>2053</v>
      </c>
      <c r="C2262" s="71">
        <v>90000</v>
      </c>
      <c r="E2262" s="30" t="s">
        <v>5823</v>
      </c>
    </row>
    <row r="2263" spans="1:5" x14ac:dyDescent="0.2">
      <c r="A2263" s="9" t="s">
        <v>4822</v>
      </c>
      <c r="B2263" s="38" t="s">
        <v>2068</v>
      </c>
      <c r="C2263" s="71">
        <v>140000</v>
      </c>
      <c r="E2263" s="30" t="s">
        <v>5823</v>
      </c>
    </row>
    <row r="2264" spans="1:5" x14ac:dyDescent="0.2">
      <c r="A2264" s="9" t="s">
        <v>4823</v>
      </c>
      <c r="B2264" s="38" t="s">
        <v>2019</v>
      </c>
      <c r="C2264" s="71">
        <v>75000</v>
      </c>
      <c r="E2264" s="30" t="s">
        <v>5823</v>
      </c>
    </row>
    <row r="2265" spans="1:5" x14ac:dyDescent="0.2">
      <c r="A2265" s="9" t="s">
        <v>4824</v>
      </c>
      <c r="B2265" s="38" t="s">
        <v>2020</v>
      </c>
      <c r="C2265" s="71">
        <v>200000</v>
      </c>
      <c r="E2265" s="30" t="s">
        <v>5823</v>
      </c>
    </row>
    <row r="2266" spans="1:5" x14ac:dyDescent="0.2">
      <c r="A2266" s="9" t="s">
        <v>4825</v>
      </c>
      <c r="B2266" s="38" t="s">
        <v>2055</v>
      </c>
      <c r="C2266" s="71">
        <v>120000</v>
      </c>
      <c r="E2266" s="30" t="s">
        <v>5823</v>
      </c>
    </row>
    <row r="2267" spans="1:5" x14ac:dyDescent="0.2">
      <c r="A2267" s="9" t="s">
        <v>4826</v>
      </c>
      <c r="B2267" s="38" t="s">
        <v>2022</v>
      </c>
      <c r="C2267" s="71">
        <v>220000</v>
      </c>
      <c r="E2267" s="30" t="s">
        <v>5823</v>
      </c>
    </row>
    <row r="2268" spans="1:5" x14ac:dyDescent="0.2">
      <c r="A2268" s="9" t="s">
        <v>4827</v>
      </c>
      <c r="B2268" s="38" t="s">
        <v>2056</v>
      </c>
      <c r="C2268" s="71">
        <v>140000</v>
      </c>
      <c r="E2268" s="30" t="s">
        <v>5823</v>
      </c>
    </row>
    <row r="2269" spans="1:5" x14ac:dyDescent="0.2">
      <c r="A2269" s="9" t="s">
        <v>4828</v>
      </c>
      <c r="B2269" s="38" t="s">
        <v>2024</v>
      </c>
      <c r="C2269" s="71">
        <v>210000</v>
      </c>
      <c r="E2269" s="30" t="s">
        <v>5823</v>
      </c>
    </row>
    <row r="2270" spans="1:5" x14ac:dyDescent="0.2">
      <c r="A2270" s="9" t="s">
        <v>4829</v>
      </c>
      <c r="B2270" s="38" t="s">
        <v>2025</v>
      </c>
      <c r="C2270" s="71">
        <v>160000</v>
      </c>
      <c r="E2270" s="30" t="s">
        <v>5823</v>
      </c>
    </row>
    <row r="2271" spans="1:5" x14ac:dyDescent="0.2">
      <c r="A2271" s="9" t="s">
        <v>4830</v>
      </c>
      <c r="B2271" s="38" t="s">
        <v>2057</v>
      </c>
      <c r="C2271" s="71">
        <v>85000</v>
      </c>
      <c r="E2271" s="30" t="s">
        <v>5823</v>
      </c>
    </row>
    <row r="2272" spans="1:5" x14ac:dyDescent="0.2">
      <c r="A2272" s="9" t="s">
        <v>4831</v>
      </c>
      <c r="B2272" s="38" t="s">
        <v>2027</v>
      </c>
      <c r="C2272" s="71">
        <v>160000</v>
      </c>
      <c r="E2272" s="30" t="s">
        <v>5823</v>
      </c>
    </row>
    <row r="2273" spans="1:5" x14ac:dyDescent="0.2">
      <c r="A2273" s="9" t="s">
        <v>4832</v>
      </c>
      <c r="B2273" s="38" t="s">
        <v>2028</v>
      </c>
      <c r="C2273" s="71">
        <v>85000</v>
      </c>
      <c r="E2273" s="30" t="s">
        <v>5823</v>
      </c>
    </row>
    <row r="2274" spans="1:5" x14ac:dyDescent="0.2">
      <c r="A2274" s="9" t="s">
        <v>4833</v>
      </c>
      <c r="B2274" s="38" t="s">
        <v>2029</v>
      </c>
      <c r="C2274" s="71">
        <v>350000</v>
      </c>
      <c r="E2274" s="30" t="s">
        <v>5823</v>
      </c>
    </row>
    <row r="2275" spans="1:5" x14ac:dyDescent="0.2">
      <c r="A2275" s="9" t="s">
        <v>4834</v>
      </c>
      <c r="B2275" s="38" t="s">
        <v>2030</v>
      </c>
      <c r="C2275" s="71">
        <v>70000</v>
      </c>
      <c r="E2275" s="30" t="s">
        <v>5823</v>
      </c>
    </row>
    <row r="2276" spans="1:5" x14ac:dyDescent="0.2">
      <c r="A2276" s="9" t="s">
        <v>4835</v>
      </c>
      <c r="B2276" s="38" t="s">
        <v>2058</v>
      </c>
      <c r="C2276" s="71">
        <v>40000</v>
      </c>
      <c r="E2276" s="30" t="s">
        <v>5823</v>
      </c>
    </row>
    <row r="2277" spans="1:5" x14ac:dyDescent="0.2">
      <c r="A2277" s="9" t="s">
        <v>4836</v>
      </c>
      <c r="B2277" s="38" t="s">
        <v>2059</v>
      </c>
      <c r="C2277" s="71">
        <v>95000</v>
      </c>
      <c r="E2277" s="30" t="s">
        <v>5823</v>
      </c>
    </row>
    <row r="2278" spans="1:5" x14ac:dyDescent="0.2">
      <c r="A2278" s="9" t="s">
        <v>4837</v>
      </c>
      <c r="B2278" s="38" t="s">
        <v>2060</v>
      </c>
      <c r="C2278" s="71">
        <v>60000</v>
      </c>
      <c r="E2278" s="30" t="s">
        <v>5823</v>
      </c>
    </row>
    <row r="2279" spans="1:5" x14ac:dyDescent="0.2">
      <c r="A2279" s="9" t="s">
        <v>4838</v>
      </c>
      <c r="B2279" s="38" t="s">
        <v>2069</v>
      </c>
      <c r="C2279" s="71">
        <v>40000</v>
      </c>
      <c r="E2279" s="30" t="s">
        <v>5823</v>
      </c>
    </row>
    <row r="2280" spans="1:5" x14ac:dyDescent="0.2">
      <c r="A2280" s="9" t="s">
        <v>4839</v>
      </c>
      <c r="B2280" s="38" t="s">
        <v>2070</v>
      </c>
      <c r="C2280" s="71">
        <v>60000</v>
      </c>
      <c r="E2280" s="30" t="s">
        <v>5823</v>
      </c>
    </row>
    <row r="2281" spans="1:5" x14ac:dyDescent="0.2">
      <c r="A2281" s="3" t="s">
        <v>47</v>
      </c>
      <c r="B2281" s="3"/>
      <c r="C2281" s="212"/>
      <c r="E2281" s="30" t="s">
        <v>5823</v>
      </c>
    </row>
    <row r="2282" spans="1:5" x14ac:dyDescent="0.2">
      <c r="A2282" s="9" t="s">
        <v>4840</v>
      </c>
      <c r="B2282" s="38" t="s">
        <v>2063</v>
      </c>
      <c r="C2282" s="71">
        <v>150000</v>
      </c>
      <c r="E2282" s="30" t="s">
        <v>5823</v>
      </c>
    </row>
    <row r="2283" spans="1:5" x14ac:dyDescent="0.2">
      <c r="A2283" s="9" t="s">
        <v>4841</v>
      </c>
      <c r="B2283" s="38" t="s">
        <v>1938</v>
      </c>
      <c r="C2283" s="71">
        <v>90000</v>
      </c>
      <c r="E2283" s="30" t="s">
        <v>5823</v>
      </c>
    </row>
    <row r="2284" spans="1:5" x14ac:dyDescent="0.2">
      <c r="A2284" s="9" t="s">
        <v>4842</v>
      </c>
      <c r="B2284" s="38" t="s">
        <v>1939</v>
      </c>
      <c r="C2284" s="71">
        <v>225000</v>
      </c>
      <c r="E2284" s="30" t="s">
        <v>5823</v>
      </c>
    </row>
    <row r="2285" spans="1:5" x14ac:dyDescent="0.2">
      <c r="A2285" s="9" t="s">
        <v>4843</v>
      </c>
      <c r="B2285" s="38" t="s">
        <v>1940</v>
      </c>
      <c r="C2285" s="71">
        <v>115000</v>
      </c>
      <c r="E2285" s="30" t="s">
        <v>5823</v>
      </c>
    </row>
    <row r="2286" spans="1:5" x14ac:dyDescent="0.2">
      <c r="A2286" s="9" t="s">
        <v>4844</v>
      </c>
      <c r="B2286" s="38" t="s">
        <v>1959</v>
      </c>
      <c r="C2286" s="71">
        <v>200000</v>
      </c>
      <c r="E2286" s="30" t="s">
        <v>5823</v>
      </c>
    </row>
    <row r="2287" spans="1:5" x14ac:dyDescent="0.2">
      <c r="A2287" s="9" t="s">
        <v>4845</v>
      </c>
      <c r="B2287" s="38" t="s">
        <v>2041</v>
      </c>
      <c r="C2287" s="71">
        <v>130000</v>
      </c>
      <c r="E2287" s="30" t="s">
        <v>5823</v>
      </c>
    </row>
    <row r="2288" spans="1:5" x14ac:dyDescent="0.2">
      <c r="A2288" s="9" t="s">
        <v>4846</v>
      </c>
      <c r="B2288" s="38" t="s">
        <v>1963</v>
      </c>
      <c r="C2288" s="71">
        <v>270000</v>
      </c>
      <c r="E2288" s="30" t="s">
        <v>5823</v>
      </c>
    </row>
    <row r="2289" spans="1:5" ht="25.5" x14ac:dyDescent="0.2">
      <c r="A2289" s="9" t="s">
        <v>4847</v>
      </c>
      <c r="B2289" s="37" t="s">
        <v>1982</v>
      </c>
      <c r="C2289" s="71">
        <v>230000</v>
      </c>
      <c r="E2289" s="30" t="s">
        <v>5823</v>
      </c>
    </row>
    <row r="2290" spans="1:5" ht="25.5" x14ac:dyDescent="0.2">
      <c r="A2290" s="9" t="s">
        <v>4848</v>
      </c>
      <c r="B2290" s="37" t="s">
        <v>1983</v>
      </c>
      <c r="C2290" s="71">
        <v>275000</v>
      </c>
      <c r="E2290" s="30" t="s">
        <v>5823</v>
      </c>
    </row>
    <row r="2291" spans="1:5" x14ac:dyDescent="0.2">
      <c r="A2291" s="9" t="s">
        <v>4849</v>
      </c>
      <c r="B2291" s="38" t="s">
        <v>1984</v>
      </c>
      <c r="C2291" s="71">
        <v>190000</v>
      </c>
      <c r="E2291" s="30" t="s">
        <v>5823</v>
      </c>
    </row>
    <row r="2292" spans="1:5" x14ac:dyDescent="0.2">
      <c r="A2292" s="9" t="s">
        <v>4850</v>
      </c>
      <c r="B2292" s="38" t="s">
        <v>1994</v>
      </c>
      <c r="C2292" s="71">
        <v>220000</v>
      </c>
      <c r="E2292" s="30" t="s">
        <v>5823</v>
      </c>
    </row>
    <row r="2293" spans="1:5" x14ac:dyDescent="0.2">
      <c r="A2293" s="3" t="s">
        <v>48</v>
      </c>
      <c r="B2293" s="3"/>
      <c r="C2293" s="212"/>
      <c r="E2293" s="30" t="s">
        <v>5823</v>
      </c>
    </row>
    <row r="2294" spans="1:5" x14ac:dyDescent="0.2">
      <c r="A2294" s="9" t="s">
        <v>4851</v>
      </c>
      <c r="B2294" s="38" t="s">
        <v>1937</v>
      </c>
      <c r="C2294" s="71">
        <v>165000</v>
      </c>
      <c r="E2294" s="30" t="s">
        <v>5823</v>
      </c>
    </row>
    <row r="2295" spans="1:5" x14ac:dyDescent="0.2">
      <c r="A2295" s="9" t="s">
        <v>4852</v>
      </c>
      <c r="B2295" s="38" t="s">
        <v>1938</v>
      </c>
      <c r="C2295" s="71">
        <v>100000</v>
      </c>
      <c r="E2295" s="30" t="s">
        <v>5823</v>
      </c>
    </row>
    <row r="2296" spans="1:5" x14ac:dyDescent="0.2">
      <c r="A2296" s="9" t="s">
        <v>4853</v>
      </c>
      <c r="B2296" s="38" t="s">
        <v>1939</v>
      </c>
      <c r="C2296" s="71">
        <v>250000</v>
      </c>
      <c r="E2296" s="30" t="s">
        <v>5823</v>
      </c>
    </row>
    <row r="2297" spans="1:5" x14ac:dyDescent="0.2">
      <c r="A2297" s="9" t="s">
        <v>4854</v>
      </c>
      <c r="B2297" s="38" t="s">
        <v>1940</v>
      </c>
      <c r="C2297" s="71">
        <v>130000</v>
      </c>
      <c r="E2297" s="30" t="s">
        <v>5823</v>
      </c>
    </row>
    <row r="2298" spans="1:5" x14ac:dyDescent="0.2">
      <c r="A2298" s="9" t="s">
        <v>4855</v>
      </c>
      <c r="B2298" s="38" t="s">
        <v>1959</v>
      </c>
      <c r="C2298" s="71">
        <v>225000</v>
      </c>
      <c r="E2298" s="30" t="s">
        <v>5823</v>
      </c>
    </row>
    <row r="2299" spans="1:5" x14ac:dyDescent="0.2">
      <c r="A2299" s="9" t="s">
        <v>4856</v>
      </c>
      <c r="B2299" s="38" t="s">
        <v>2041</v>
      </c>
      <c r="C2299" s="71">
        <v>145000</v>
      </c>
      <c r="E2299" s="30" t="s">
        <v>5823</v>
      </c>
    </row>
    <row r="2300" spans="1:5" x14ac:dyDescent="0.2">
      <c r="A2300" s="9" t="s">
        <v>4857</v>
      </c>
      <c r="B2300" s="38" t="s">
        <v>1963</v>
      </c>
      <c r="C2300" s="71">
        <v>300000</v>
      </c>
      <c r="E2300" s="30" t="s">
        <v>5823</v>
      </c>
    </row>
    <row r="2301" spans="1:5" ht="25.5" x14ac:dyDescent="0.2">
      <c r="A2301" s="9" t="s">
        <v>4858</v>
      </c>
      <c r="B2301" s="38" t="s">
        <v>1982</v>
      </c>
      <c r="C2301" s="71">
        <v>250000</v>
      </c>
      <c r="E2301" s="30" t="s">
        <v>5823</v>
      </c>
    </row>
    <row r="2302" spans="1:5" ht="25.5" x14ac:dyDescent="0.2">
      <c r="A2302" s="9" t="s">
        <v>4859</v>
      </c>
      <c r="B2302" s="38" t="s">
        <v>1983</v>
      </c>
      <c r="C2302" s="71">
        <v>300000</v>
      </c>
      <c r="E2302" s="30" t="s">
        <v>5823</v>
      </c>
    </row>
    <row r="2303" spans="1:5" x14ac:dyDescent="0.2">
      <c r="A2303" s="9" t="s">
        <v>4860</v>
      </c>
      <c r="B2303" s="38" t="s">
        <v>1984</v>
      </c>
      <c r="C2303" s="71">
        <v>220000</v>
      </c>
      <c r="E2303" s="30" t="s">
        <v>5823</v>
      </c>
    </row>
    <row r="2304" spans="1:5" x14ac:dyDescent="0.2">
      <c r="A2304" s="9" t="s">
        <v>4861</v>
      </c>
      <c r="B2304" s="38" t="s">
        <v>1994</v>
      </c>
      <c r="C2304" s="71">
        <v>240000</v>
      </c>
      <c r="E2304" s="30" t="s">
        <v>5823</v>
      </c>
    </row>
    <row r="2305" spans="1:5" x14ac:dyDescent="0.2">
      <c r="A2305" s="25" t="s">
        <v>49</v>
      </c>
      <c r="B2305" s="61"/>
      <c r="C2305" s="83"/>
      <c r="E2305" s="30" t="s">
        <v>5836</v>
      </c>
    </row>
    <row r="2306" spans="1:5" x14ac:dyDescent="0.2">
      <c r="A2306" s="3" t="s">
        <v>50</v>
      </c>
      <c r="B2306" s="3"/>
      <c r="C2306" s="212"/>
      <c r="E2306" s="30" t="s">
        <v>5836</v>
      </c>
    </row>
    <row r="2307" spans="1:5" x14ac:dyDescent="0.2">
      <c r="A2307" s="9" t="s">
        <v>4862</v>
      </c>
      <c r="B2307" s="38" t="s">
        <v>2071</v>
      </c>
      <c r="C2307" s="71">
        <v>140</v>
      </c>
      <c r="E2307" s="30" t="s">
        <v>5836</v>
      </c>
    </row>
    <row r="2308" spans="1:5" x14ac:dyDescent="0.2">
      <c r="A2308" s="9" t="s">
        <v>4863</v>
      </c>
      <c r="B2308" s="38" t="s">
        <v>2072</v>
      </c>
      <c r="C2308" s="71">
        <v>100</v>
      </c>
      <c r="E2308" s="30" t="s">
        <v>5836</v>
      </c>
    </row>
    <row r="2309" spans="1:5" x14ac:dyDescent="0.2">
      <c r="A2309" s="3" t="s">
        <v>51</v>
      </c>
      <c r="B2309" s="3"/>
      <c r="C2309" s="212"/>
      <c r="E2309" s="30" t="s">
        <v>5836</v>
      </c>
    </row>
    <row r="2310" spans="1:5" x14ac:dyDescent="0.2">
      <c r="A2310" s="9" t="s">
        <v>4864</v>
      </c>
      <c r="B2310" s="38" t="s">
        <v>2073</v>
      </c>
      <c r="C2310" s="71">
        <v>700</v>
      </c>
      <c r="E2310" s="30" t="s">
        <v>5836</v>
      </c>
    </row>
    <row r="2311" spans="1:5" x14ac:dyDescent="0.2">
      <c r="A2311" s="9" t="s">
        <v>4865</v>
      </c>
      <c r="B2311" s="38" t="s">
        <v>2074</v>
      </c>
      <c r="C2311" s="71">
        <v>300</v>
      </c>
      <c r="E2311" s="30" t="s">
        <v>5836</v>
      </c>
    </row>
    <row r="2312" spans="1:5" x14ac:dyDescent="0.2">
      <c r="A2312" s="9" t="s">
        <v>4866</v>
      </c>
      <c r="B2312" s="38" t="s">
        <v>2075</v>
      </c>
      <c r="C2312" s="71">
        <v>130</v>
      </c>
      <c r="E2312" s="30" t="s">
        <v>5836</v>
      </c>
    </row>
    <row r="2313" spans="1:5" x14ac:dyDescent="0.2">
      <c r="A2313" s="9" t="s">
        <v>4867</v>
      </c>
      <c r="B2313" s="38" t="s">
        <v>2076</v>
      </c>
      <c r="C2313" s="71">
        <v>300</v>
      </c>
      <c r="E2313" s="30" t="s">
        <v>5836</v>
      </c>
    </row>
    <row r="2314" spans="1:5" x14ac:dyDescent="0.2">
      <c r="A2314" s="9" t="s">
        <v>4868</v>
      </c>
      <c r="B2314" s="38" t="s">
        <v>2077</v>
      </c>
      <c r="C2314" s="71">
        <v>1300</v>
      </c>
      <c r="E2314" s="30" t="s">
        <v>5836</v>
      </c>
    </row>
    <row r="2315" spans="1:5" x14ac:dyDescent="0.2">
      <c r="A2315" s="9" t="s">
        <v>4869</v>
      </c>
      <c r="B2315" s="38" t="s">
        <v>2078</v>
      </c>
      <c r="C2315" s="71">
        <v>250</v>
      </c>
      <c r="E2315" s="30" t="s">
        <v>5836</v>
      </c>
    </row>
    <row r="2316" spans="1:5" x14ac:dyDescent="0.2">
      <c r="A2316" s="9" t="s">
        <v>4870</v>
      </c>
      <c r="B2316" s="38" t="s">
        <v>2079</v>
      </c>
      <c r="C2316" s="71">
        <v>300</v>
      </c>
      <c r="E2316" s="30" t="s">
        <v>5836</v>
      </c>
    </row>
    <row r="2317" spans="1:5" x14ac:dyDescent="0.2">
      <c r="A2317" s="9" t="s">
        <v>4871</v>
      </c>
      <c r="B2317" s="38" t="s">
        <v>2080</v>
      </c>
      <c r="C2317" s="71">
        <v>300</v>
      </c>
      <c r="E2317" s="30" t="s">
        <v>5836</v>
      </c>
    </row>
    <row r="2318" spans="1:5" x14ac:dyDescent="0.2">
      <c r="A2318" s="9" t="s">
        <v>4872</v>
      </c>
      <c r="B2318" s="38" t="s">
        <v>2081</v>
      </c>
      <c r="C2318" s="71">
        <v>200</v>
      </c>
      <c r="E2318" s="30" t="s">
        <v>5836</v>
      </c>
    </row>
    <row r="2319" spans="1:5" x14ac:dyDescent="0.2">
      <c r="A2319" s="9" t="s">
        <v>4873</v>
      </c>
      <c r="B2319" s="38" t="s">
        <v>2082</v>
      </c>
      <c r="C2319" s="71">
        <v>150</v>
      </c>
      <c r="E2319" s="30" t="s">
        <v>5836</v>
      </c>
    </row>
    <row r="2320" spans="1:5" x14ac:dyDescent="0.2">
      <c r="A2320" s="9" t="s">
        <v>4874</v>
      </c>
      <c r="B2320" s="38" t="s">
        <v>2083</v>
      </c>
      <c r="C2320" s="71">
        <v>150</v>
      </c>
      <c r="E2320" s="30" t="s">
        <v>5836</v>
      </c>
    </row>
    <row r="2321" spans="1:5" x14ac:dyDescent="0.2">
      <c r="A2321" s="9" t="s">
        <v>4875</v>
      </c>
      <c r="B2321" s="38" t="s">
        <v>2084</v>
      </c>
      <c r="C2321" s="71">
        <v>400</v>
      </c>
      <c r="E2321" s="30" t="s">
        <v>5836</v>
      </c>
    </row>
    <row r="2322" spans="1:5" x14ac:dyDescent="0.2">
      <c r="A2322" s="9" t="s">
        <v>4876</v>
      </c>
      <c r="B2322" s="38" t="s">
        <v>2085</v>
      </c>
      <c r="C2322" s="71">
        <v>400</v>
      </c>
      <c r="E2322" s="30" t="s">
        <v>5836</v>
      </c>
    </row>
    <row r="2323" spans="1:5" x14ac:dyDescent="0.2">
      <c r="A2323" s="9" t="s">
        <v>4877</v>
      </c>
      <c r="B2323" s="37" t="s">
        <v>2086</v>
      </c>
      <c r="C2323" s="71">
        <v>140</v>
      </c>
      <c r="E2323" s="30" t="s">
        <v>5836</v>
      </c>
    </row>
    <row r="2324" spans="1:5" x14ac:dyDescent="0.2">
      <c r="A2324" s="9" t="s">
        <v>4878</v>
      </c>
      <c r="B2324" s="38" t="s">
        <v>2087</v>
      </c>
      <c r="C2324" s="71">
        <v>450</v>
      </c>
      <c r="E2324" s="30" t="s">
        <v>5836</v>
      </c>
    </row>
    <row r="2325" spans="1:5" x14ac:dyDescent="0.2">
      <c r="A2325" s="9" t="s">
        <v>4879</v>
      </c>
      <c r="B2325" s="38" t="s">
        <v>2088</v>
      </c>
      <c r="C2325" s="71">
        <v>150</v>
      </c>
      <c r="E2325" s="30" t="s">
        <v>5836</v>
      </c>
    </row>
    <row r="2326" spans="1:5" x14ac:dyDescent="0.2">
      <c r="A2326" s="9" t="s">
        <v>4880</v>
      </c>
      <c r="B2326" s="38" t="s">
        <v>2089</v>
      </c>
      <c r="C2326" s="71">
        <v>530</v>
      </c>
      <c r="E2326" s="30" t="s">
        <v>5836</v>
      </c>
    </row>
    <row r="2327" spans="1:5" x14ac:dyDescent="0.2">
      <c r="A2327" s="9" t="s">
        <v>4881</v>
      </c>
      <c r="B2327" s="38" t="s">
        <v>2090</v>
      </c>
      <c r="C2327" s="71">
        <v>300</v>
      </c>
      <c r="E2327" s="30" t="s">
        <v>5836</v>
      </c>
    </row>
    <row r="2328" spans="1:5" x14ac:dyDescent="0.2">
      <c r="A2328" s="9" t="s">
        <v>4882</v>
      </c>
      <c r="B2328" s="38" t="s">
        <v>2091</v>
      </c>
      <c r="C2328" s="71">
        <v>400</v>
      </c>
      <c r="E2328" s="30" t="s">
        <v>5836</v>
      </c>
    </row>
    <row r="2329" spans="1:5" x14ac:dyDescent="0.2">
      <c r="A2329" s="9" t="s">
        <v>5696</v>
      </c>
      <c r="B2329" s="38" t="s">
        <v>2092</v>
      </c>
      <c r="C2329" s="71">
        <v>460</v>
      </c>
      <c r="E2329" s="30" t="s">
        <v>5836</v>
      </c>
    </row>
    <row r="2330" spans="1:5" x14ac:dyDescent="0.2">
      <c r="A2330" s="9" t="s">
        <v>4883</v>
      </c>
      <c r="B2330" s="38" t="s">
        <v>2093</v>
      </c>
      <c r="C2330" s="71">
        <v>600</v>
      </c>
      <c r="E2330" s="30" t="s">
        <v>5836</v>
      </c>
    </row>
    <row r="2331" spans="1:5" x14ac:dyDescent="0.2">
      <c r="A2331" s="9" t="s">
        <v>4884</v>
      </c>
      <c r="B2331" s="38" t="s">
        <v>2094</v>
      </c>
      <c r="C2331" s="71">
        <v>350</v>
      </c>
      <c r="E2331" s="30" t="s">
        <v>5836</v>
      </c>
    </row>
    <row r="2332" spans="1:5" x14ac:dyDescent="0.2">
      <c r="A2332" s="9" t="s">
        <v>4885</v>
      </c>
      <c r="B2332" s="38" t="s">
        <v>2095</v>
      </c>
      <c r="C2332" s="71">
        <v>400</v>
      </c>
      <c r="E2332" s="30" t="s">
        <v>5836</v>
      </c>
    </row>
    <row r="2333" spans="1:5" x14ac:dyDescent="0.2">
      <c r="A2333" s="9" t="s">
        <v>4886</v>
      </c>
      <c r="B2333" s="38" t="s">
        <v>2096</v>
      </c>
      <c r="C2333" s="71">
        <v>250</v>
      </c>
      <c r="E2333" s="30" t="s">
        <v>5836</v>
      </c>
    </row>
    <row r="2334" spans="1:5" x14ac:dyDescent="0.2">
      <c r="A2334" s="9" t="s">
        <v>4887</v>
      </c>
      <c r="B2334" s="38" t="s">
        <v>2097</v>
      </c>
      <c r="C2334" s="71">
        <v>170</v>
      </c>
      <c r="E2334" s="30" t="s">
        <v>5836</v>
      </c>
    </row>
    <row r="2335" spans="1:5" x14ac:dyDescent="0.2">
      <c r="A2335" s="9" t="s">
        <v>4888</v>
      </c>
      <c r="B2335" s="38" t="s">
        <v>2098</v>
      </c>
      <c r="C2335" s="71">
        <v>400</v>
      </c>
      <c r="E2335" s="30" t="s">
        <v>5836</v>
      </c>
    </row>
    <row r="2336" spans="1:5" x14ac:dyDescent="0.2">
      <c r="A2336" s="9" t="s">
        <v>4889</v>
      </c>
      <c r="B2336" s="38" t="s">
        <v>2099</v>
      </c>
      <c r="C2336" s="71">
        <v>450</v>
      </c>
      <c r="E2336" s="30" t="s">
        <v>5836</v>
      </c>
    </row>
    <row r="2337" spans="1:5" x14ac:dyDescent="0.2">
      <c r="A2337" s="9" t="s">
        <v>4890</v>
      </c>
      <c r="B2337" s="38" t="s">
        <v>2100</v>
      </c>
      <c r="C2337" s="71">
        <v>400</v>
      </c>
      <c r="E2337" s="30" t="s">
        <v>5836</v>
      </c>
    </row>
    <row r="2338" spans="1:5" x14ac:dyDescent="0.2">
      <c r="A2338" s="9" t="s">
        <v>4891</v>
      </c>
      <c r="B2338" s="38" t="s">
        <v>2101</v>
      </c>
      <c r="C2338" s="71">
        <v>1400</v>
      </c>
      <c r="E2338" s="30" t="s">
        <v>5836</v>
      </c>
    </row>
    <row r="2339" spans="1:5" x14ac:dyDescent="0.2">
      <c r="A2339" s="9" t="s">
        <v>4892</v>
      </c>
      <c r="B2339" s="38" t="s">
        <v>2102</v>
      </c>
      <c r="C2339" s="71">
        <v>780</v>
      </c>
      <c r="E2339" s="30" t="s">
        <v>5836</v>
      </c>
    </row>
    <row r="2340" spans="1:5" x14ac:dyDescent="0.2">
      <c r="A2340" s="9" t="s">
        <v>4893</v>
      </c>
      <c r="B2340" s="38" t="s">
        <v>2103</v>
      </c>
      <c r="C2340" s="71">
        <v>660</v>
      </c>
      <c r="E2340" s="30" t="s">
        <v>5836</v>
      </c>
    </row>
    <row r="2341" spans="1:5" x14ac:dyDescent="0.2">
      <c r="A2341" s="9" t="s">
        <v>4894</v>
      </c>
      <c r="B2341" s="38" t="s">
        <v>2104</v>
      </c>
      <c r="C2341" s="71">
        <v>650</v>
      </c>
      <c r="E2341" s="30" t="s">
        <v>5836</v>
      </c>
    </row>
    <row r="2342" spans="1:5" x14ac:dyDescent="0.2">
      <c r="A2342" s="9" t="s">
        <v>4895</v>
      </c>
      <c r="B2342" s="38" t="s">
        <v>2105</v>
      </c>
      <c r="C2342" s="71">
        <v>440</v>
      </c>
      <c r="E2342" s="30" t="s">
        <v>5836</v>
      </c>
    </row>
    <row r="2343" spans="1:5" x14ac:dyDescent="0.2">
      <c r="A2343" s="9" t="s">
        <v>4896</v>
      </c>
      <c r="B2343" s="38" t="s">
        <v>2106</v>
      </c>
      <c r="C2343" s="71">
        <v>400</v>
      </c>
      <c r="E2343" s="30" t="s">
        <v>5836</v>
      </c>
    </row>
    <row r="2344" spans="1:5" x14ac:dyDescent="0.2">
      <c r="A2344" s="9" t="s">
        <v>4897</v>
      </c>
      <c r="B2344" s="38" t="s">
        <v>2107</v>
      </c>
      <c r="C2344" s="71">
        <v>750</v>
      </c>
      <c r="E2344" s="30" t="s">
        <v>5836</v>
      </c>
    </row>
    <row r="2345" spans="1:5" x14ac:dyDescent="0.2">
      <c r="A2345" s="9" t="s">
        <v>4898</v>
      </c>
      <c r="B2345" s="37" t="s">
        <v>5592</v>
      </c>
      <c r="C2345" s="71">
        <v>450</v>
      </c>
      <c r="E2345" s="30" t="s">
        <v>5836</v>
      </c>
    </row>
    <row r="2346" spans="1:5" x14ac:dyDescent="0.2">
      <c r="A2346" s="9" t="s">
        <v>4899</v>
      </c>
      <c r="B2346" s="37" t="s">
        <v>2108</v>
      </c>
      <c r="C2346" s="71">
        <v>1100</v>
      </c>
      <c r="E2346" s="30" t="s">
        <v>5836</v>
      </c>
    </row>
    <row r="2347" spans="1:5" x14ac:dyDescent="0.2">
      <c r="A2347" s="9" t="s">
        <v>4900</v>
      </c>
      <c r="B2347" s="37" t="s">
        <v>5698</v>
      </c>
      <c r="C2347" s="71">
        <v>1100</v>
      </c>
      <c r="E2347" s="30" t="s">
        <v>5836</v>
      </c>
    </row>
    <row r="2348" spans="1:5" ht="25.5" x14ac:dyDescent="0.2">
      <c r="A2348" s="9" t="s">
        <v>4901</v>
      </c>
      <c r="B2348" s="37" t="s">
        <v>2109</v>
      </c>
      <c r="C2348" s="71">
        <v>350</v>
      </c>
      <c r="E2348" s="30" t="s">
        <v>5836</v>
      </c>
    </row>
    <row r="2349" spans="1:5" x14ac:dyDescent="0.2">
      <c r="A2349" s="14" t="s">
        <v>5693</v>
      </c>
      <c r="B2349" s="38" t="s">
        <v>2110</v>
      </c>
      <c r="C2349" s="71">
        <v>1120</v>
      </c>
      <c r="E2349" s="30" t="s">
        <v>5836</v>
      </c>
    </row>
    <row r="2350" spans="1:5" x14ac:dyDescent="0.2">
      <c r="A2350" s="14" t="s">
        <v>5694</v>
      </c>
      <c r="B2350" s="37" t="s">
        <v>2111</v>
      </c>
      <c r="C2350" s="71">
        <v>2790</v>
      </c>
      <c r="E2350" s="30" t="s">
        <v>5836</v>
      </c>
    </row>
    <row r="2351" spans="1:5" x14ac:dyDescent="0.2">
      <c r="A2351" s="14" t="s">
        <v>5695</v>
      </c>
      <c r="B2351" s="38" t="s">
        <v>2112</v>
      </c>
      <c r="C2351" s="71">
        <v>2250</v>
      </c>
      <c r="E2351" s="30" t="s">
        <v>5836</v>
      </c>
    </row>
    <row r="2352" spans="1:5" x14ac:dyDescent="0.2">
      <c r="A2352" s="14" t="s">
        <v>5699</v>
      </c>
      <c r="B2352" s="38" t="s">
        <v>2113</v>
      </c>
      <c r="C2352" s="71">
        <v>150</v>
      </c>
      <c r="E2352" s="30" t="s">
        <v>5836</v>
      </c>
    </row>
    <row r="2353" spans="1:6" s="92" customFormat="1" x14ac:dyDescent="0.2">
      <c r="A2353" s="322" t="s">
        <v>6322</v>
      </c>
      <c r="B2353" s="323" t="s">
        <v>6323</v>
      </c>
      <c r="C2353" s="364">
        <v>100</v>
      </c>
      <c r="E2353" s="30" t="s">
        <v>5836</v>
      </c>
      <c r="F2353" s="30" t="s">
        <v>6282</v>
      </c>
    </row>
    <row r="2354" spans="1:6" x14ac:dyDescent="0.2">
      <c r="A2354" s="14" t="s">
        <v>5697</v>
      </c>
      <c r="B2354" s="38" t="s">
        <v>2114</v>
      </c>
      <c r="C2354" s="71">
        <v>680</v>
      </c>
      <c r="E2354" s="30" t="s">
        <v>5836</v>
      </c>
    </row>
    <row r="2355" spans="1:6" ht="25.5" x14ac:dyDescent="0.2">
      <c r="A2355" s="9" t="s">
        <v>4903</v>
      </c>
      <c r="B2355" s="38" t="s">
        <v>2115</v>
      </c>
      <c r="C2355" s="71">
        <v>420</v>
      </c>
      <c r="E2355" s="30" t="s">
        <v>5836</v>
      </c>
    </row>
    <row r="2356" spans="1:6" x14ac:dyDescent="0.2">
      <c r="A2356" s="9" t="s">
        <v>4904</v>
      </c>
      <c r="B2356" s="38" t="s">
        <v>2116</v>
      </c>
      <c r="C2356" s="71">
        <v>1150</v>
      </c>
      <c r="E2356" s="30" t="s">
        <v>5836</v>
      </c>
    </row>
    <row r="2357" spans="1:6" x14ac:dyDescent="0.2">
      <c r="A2357" s="3" t="s">
        <v>2117</v>
      </c>
      <c r="B2357" s="3"/>
      <c r="C2357" s="212"/>
      <c r="E2357" s="30" t="s">
        <v>5836</v>
      </c>
    </row>
    <row r="2358" spans="1:6" x14ac:dyDescent="0.2">
      <c r="A2358" s="9" t="s">
        <v>4905</v>
      </c>
      <c r="B2358" s="38" t="s">
        <v>2118</v>
      </c>
      <c r="C2358" s="71">
        <v>310</v>
      </c>
      <c r="E2358" s="30" t="s">
        <v>5836</v>
      </c>
    </row>
    <row r="2359" spans="1:6" x14ac:dyDescent="0.2">
      <c r="A2359" s="9" t="s">
        <v>4906</v>
      </c>
      <c r="B2359" s="38" t="s">
        <v>2119</v>
      </c>
      <c r="C2359" s="71">
        <v>2500</v>
      </c>
      <c r="E2359" s="30" t="s">
        <v>5836</v>
      </c>
    </row>
    <row r="2360" spans="1:6" x14ac:dyDescent="0.2">
      <c r="A2360" s="9" t="s">
        <v>4907</v>
      </c>
      <c r="B2360" s="38" t="s">
        <v>2120</v>
      </c>
      <c r="C2360" s="71">
        <v>1600</v>
      </c>
      <c r="E2360" s="30" t="s">
        <v>5836</v>
      </c>
    </row>
    <row r="2361" spans="1:6" x14ac:dyDescent="0.2">
      <c r="A2361" s="9" t="s">
        <v>4908</v>
      </c>
      <c r="B2361" s="37" t="s">
        <v>2121</v>
      </c>
      <c r="C2361" s="71">
        <v>300</v>
      </c>
      <c r="E2361" s="30" t="s">
        <v>5836</v>
      </c>
    </row>
    <row r="2362" spans="1:6" x14ac:dyDescent="0.2">
      <c r="A2362" s="9" t="s">
        <v>4909</v>
      </c>
      <c r="B2362" s="38" t="s">
        <v>2122</v>
      </c>
      <c r="C2362" s="71">
        <v>260</v>
      </c>
      <c r="E2362" s="30" t="s">
        <v>5836</v>
      </c>
    </row>
    <row r="2363" spans="1:6" x14ac:dyDescent="0.2">
      <c r="A2363" s="9" t="s">
        <v>4910</v>
      </c>
      <c r="B2363" s="37" t="s">
        <v>2123</v>
      </c>
      <c r="C2363" s="71">
        <v>180</v>
      </c>
      <c r="E2363" s="30" t="s">
        <v>5836</v>
      </c>
    </row>
    <row r="2364" spans="1:6" x14ac:dyDescent="0.2">
      <c r="A2364" s="9" t="s">
        <v>4911</v>
      </c>
      <c r="B2364" s="38" t="s">
        <v>2124</v>
      </c>
      <c r="C2364" s="71">
        <v>210</v>
      </c>
      <c r="E2364" s="30" t="s">
        <v>5836</v>
      </c>
    </row>
    <row r="2365" spans="1:6" x14ac:dyDescent="0.2">
      <c r="A2365" s="9" t="s">
        <v>4912</v>
      </c>
      <c r="B2365" s="38" t="s">
        <v>2125</v>
      </c>
      <c r="C2365" s="71">
        <v>450</v>
      </c>
      <c r="E2365" s="30" t="s">
        <v>5836</v>
      </c>
    </row>
    <row r="2366" spans="1:6" x14ac:dyDescent="0.2">
      <c r="A2366" s="9" t="s">
        <v>4913</v>
      </c>
      <c r="B2366" s="38" t="s">
        <v>2126</v>
      </c>
      <c r="C2366" s="71">
        <v>180</v>
      </c>
      <c r="E2366" s="30" t="s">
        <v>5836</v>
      </c>
    </row>
    <row r="2367" spans="1:6" x14ac:dyDescent="0.2">
      <c r="A2367" s="9" t="s">
        <v>4914</v>
      </c>
      <c r="B2367" s="38" t="s">
        <v>2127</v>
      </c>
      <c r="C2367" s="71">
        <v>550</v>
      </c>
      <c r="E2367" s="30" t="s">
        <v>5836</v>
      </c>
    </row>
    <row r="2368" spans="1:6" x14ac:dyDescent="0.2">
      <c r="A2368" s="9" t="s">
        <v>4915</v>
      </c>
      <c r="B2368" s="38" t="s">
        <v>2128</v>
      </c>
      <c r="C2368" s="71">
        <v>450</v>
      </c>
      <c r="E2368" s="30" t="s">
        <v>5836</v>
      </c>
    </row>
    <row r="2369" spans="1:5" x14ac:dyDescent="0.2">
      <c r="A2369" s="9" t="s">
        <v>4916</v>
      </c>
      <c r="B2369" s="38" t="s">
        <v>2129</v>
      </c>
      <c r="C2369" s="71">
        <v>1200</v>
      </c>
      <c r="E2369" s="30" t="s">
        <v>5836</v>
      </c>
    </row>
    <row r="2370" spans="1:5" x14ac:dyDescent="0.2">
      <c r="A2370" s="3" t="s">
        <v>52</v>
      </c>
      <c r="B2370" s="3"/>
      <c r="C2370" s="212"/>
      <c r="E2370" s="30" t="s">
        <v>5836</v>
      </c>
    </row>
    <row r="2371" spans="1:5" x14ac:dyDescent="0.2">
      <c r="A2371" s="9" t="s">
        <v>4917</v>
      </c>
      <c r="B2371" s="38" t="s">
        <v>2130</v>
      </c>
      <c r="C2371" s="71">
        <v>190</v>
      </c>
      <c r="E2371" s="30" t="s">
        <v>5836</v>
      </c>
    </row>
    <row r="2372" spans="1:5" x14ac:dyDescent="0.2">
      <c r="A2372" s="9" t="s">
        <v>4918</v>
      </c>
      <c r="B2372" s="38" t="s">
        <v>2131</v>
      </c>
      <c r="C2372" s="71">
        <v>160</v>
      </c>
      <c r="E2372" s="30" t="s">
        <v>5836</v>
      </c>
    </row>
    <row r="2373" spans="1:5" x14ac:dyDescent="0.2">
      <c r="A2373" s="9" t="s">
        <v>4919</v>
      </c>
      <c r="B2373" s="38" t="s">
        <v>2132</v>
      </c>
      <c r="C2373" s="71">
        <v>200</v>
      </c>
      <c r="E2373" s="30" t="s">
        <v>5836</v>
      </c>
    </row>
    <row r="2374" spans="1:5" x14ac:dyDescent="0.2">
      <c r="A2374" s="9" t="s">
        <v>4920</v>
      </c>
      <c r="B2374" s="38" t="s">
        <v>2133</v>
      </c>
      <c r="C2374" s="71">
        <v>150</v>
      </c>
      <c r="E2374" s="30" t="s">
        <v>5836</v>
      </c>
    </row>
    <row r="2375" spans="1:5" x14ac:dyDescent="0.2">
      <c r="A2375" s="9" t="s">
        <v>4921</v>
      </c>
      <c r="B2375" s="38" t="s">
        <v>2134</v>
      </c>
      <c r="C2375" s="71">
        <v>430</v>
      </c>
      <c r="E2375" s="30" t="s">
        <v>5836</v>
      </c>
    </row>
    <row r="2376" spans="1:5" x14ac:dyDescent="0.2">
      <c r="A2376" s="9" t="s">
        <v>4922</v>
      </c>
      <c r="B2376" s="38" t="s">
        <v>2135</v>
      </c>
      <c r="C2376" s="71">
        <v>180</v>
      </c>
      <c r="E2376" s="30" t="s">
        <v>5836</v>
      </c>
    </row>
    <row r="2377" spans="1:5" x14ac:dyDescent="0.2">
      <c r="A2377" s="9" t="s">
        <v>4923</v>
      </c>
      <c r="B2377" s="38" t="s">
        <v>2136</v>
      </c>
      <c r="C2377" s="71">
        <v>180</v>
      </c>
      <c r="E2377" s="30" t="s">
        <v>5836</v>
      </c>
    </row>
    <row r="2378" spans="1:5" x14ac:dyDescent="0.2">
      <c r="A2378" s="9" t="s">
        <v>4924</v>
      </c>
      <c r="B2378" s="38" t="s">
        <v>2137</v>
      </c>
      <c r="C2378" s="71">
        <v>170</v>
      </c>
      <c r="E2378" s="30" t="s">
        <v>5836</v>
      </c>
    </row>
    <row r="2379" spans="1:5" x14ac:dyDescent="0.2">
      <c r="A2379" s="9" t="s">
        <v>4925</v>
      </c>
      <c r="B2379" s="38" t="s">
        <v>2138</v>
      </c>
      <c r="C2379" s="71">
        <v>170</v>
      </c>
      <c r="E2379" s="30" t="s">
        <v>5836</v>
      </c>
    </row>
    <row r="2380" spans="1:5" x14ac:dyDescent="0.2">
      <c r="A2380" s="9" t="s">
        <v>4926</v>
      </c>
      <c r="B2380" s="38" t="s">
        <v>2139</v>
      </c>
      <c r="C2380" s="71">
        <v>170</v>
      </c>
      <c r="E2380" s="30" t="s">
        <v>5836</v>
      </c>
    </row>
    <row r="2381" spans="1:5" x14ac:dyDescent="0.2">
      <c r="A2381" s="9" t="s">
        <v>4927</v>
      </c>
      <c r="B2381" s="38" t="s">
        <v>2140</v>
      </c>
      <c r="C2381" s="71">
        <v>220</v>
      </c>
      <c r="E2381" s="30" t="s">
        <v>5836</v>
      </c>
    </row>
    <row r="2382" spans="1:5" x14ac:dyDescent="0.2">
      <c r="A2382" s="9" t="s">
        <v>4928</v>
      </c>
      <c r="B2382" s="38" t="s">
        <v>2141</v>
      </c>
      <c r="C2382" s="71">
        <v>320</v>
      </c>
      <c r="E2382" s="30" t="s">
        <v>5836</v>
      </c>
    </row>
    <row r="2383" spans="1:5" x14ac:dyDescent="0.2">
      <c r="A2383" s="9" t="s">
        <v>4929</v>
      </c>
      <c r="B2383" s="38" t="s">
        <v>2142</v>
      </c>
      <c r="C2383" s="71">
        <v>230</v>
      </c>
      <c r="E2383" s="30" t="s">
        <v>5836</v>
      </c>
    </row>
    <row r="2384" spans="1:5" x14ac:dyDescent="0.2">
      <c r="A2384" s="9" t="s">
        <v>4930</v>
      </c>
      <c r="B2384" s="38" t="s">
        <v>2143</v>
      </c>
      <c r="C2384" s="71">
        <v>250</v>
      </c>
      <c r="E2384" s="30" t="s">
        <v>5836</v>
      </c>
    </row>
    <row r="2385" spans="1:5" x14ac:dyDescent="0.2">
      <c r="A2385" s="9" t="s">
        <v>4931</v>
      </c>
      <c r="B2385" s="38" t="s">
        <v>2144</v>
      </c>
      <c r="C2385" s="71">
        <v>260</v>
      </c>
      <c r="E2385" s="30" t="s">
        <v>5836</v>
      </c>
    </row>
    <row r="2386" spans="1:5" x14ac:dyDescent="0.2">
      <c r="A2386" s="9" t="s">
        <v>4932</v>
      </c>
      <c r="B2386" s="37" t="s">
        <v>5799</v>
      </c>
      <c r="C2386" s="71">
        <v>180</v>
      </c>
      <c r="E2386" s="30" t="s">
        <v>5836</v>
      </c>
    </row>
    <row r="2387" spans="1:5" x14ac:dyDescent="0.2">
      <c r="A2387" s="9" t="s">
        <v>4933</v>
      </c>
      <c r="B2387" s="37" t="s">
        <v>5798</v>
      </c>
      <c r="C2387" s="71">
        <v>180</v>
      </c>
      <c r="E2387" s="30" t="s">
        <v>5836</v>
      </c>
    </row>
    <row r="2388" spans="1:5" x14ac:dyDescent="0.2">
      <c r="A2388" s="9" t="s">
        <v>4934</v>
      </c>
      <c r="B2388" s="38" t="s">
        <v>2145</v>
      </c>
      <c r="C2388" s="71">
        <v>170</v>
      </c>
      <c r="E2388" s="30" t="s">
        <v>5836</v>
      </c>
    </row>
    <row r="2389" spans="1:5" x14ac:dyDescent="0.2">
      <c r="A2389" s="9" t="s">
        <v>4935</v>
      </c>
      <c r="B2389" s="38" t="s">
        <v>2146</v>
      </c>
      <c r="C2389" s="71">
        <v>190</v>
      </c>
      <c r="E2389" s="30" t="s">
        <v>5836</v>
      </c>
    </row>
    <row r="2390" spans="1:5" x14ac:dyDescent="0.2">
      <c r="A2390" s="9" t="s">
        <v>4936</v>
      </c>
      <c r="B2390" s="38" t="s">
        <v>2147</v>
      </c>
      <c r="C2390" s="71">
        <v>170</v>
      </c>
      <c r="E2390" s="30" t="s">
        <v>5836</v>
      </c>
    </row>
    <row r="2391" spans="1:5" x14ac:dyDescent="0.2">
      <c r="A2391" s="9" t="s">
        <v>4937</v>
      </c>
      <c r="B2391" s="38" t="s">
        <v>2148</v>
      </c>
      <c r="C2391" s="71">
        <v>220</v>
      </c>
      <c r="E2391" s="30" t="s">
        <v>5836</v>
      </c>
    </row>
    <row r="2392" spans="1:5" x14ac:dyDescent="0.2">
      <c r="A2392" s="9" t="s">
        <v>4938</v>
      </c>
      <c r="B2392" s="38" t="s">
        <v>2149</v>
      </c>
      <c r="C2392" s="71">
        <v>210</v>
      </c>
      <c r="E2392" s="30" t="s">
        <v>5836</v>
      </c>
    </row>
    <row r="2393" spans="1:5" x14ac:dyDescent="0.2">
      <c r="A2393" s="9" t="s">
        <v>4939</v>
      </c>
      <c r="B2393" s="38" t="s">
        <v>2150</v>
      </c>
      <c r="C2393" s="71">
        <v>270</v>
      </c>
      <c r="E2393" s="30" t="s">
        <v>5836</v>
      </c>
    </row>
    <row r="2394" spans="1:5" x14ac:dyDescent="0.2">
      <c r="A2394" s="9" t="s">
        <v>4940</v>
      </c>
      <c r="B2394" s="38" t="s">
        <v>2151</v>
      </c>
      <c r="C2394" s="71">
        <v>300</v>
      </c>
      <c r="E2394" s="30" t="s">
        <v>5836</v>
      </c>
    </row>
    <row r="2395" spans="1:5" x14ac:dyDescent="0.2">
      <c r="A2395" s="9" t="s">
        <v>4941</v>
      </c>
      <c r="B2395" s="38" t="s">
        <v>2152</v>
      </c>
      <c r="C2395" s="71">
        <v>250</v>
      </c>
      <c r="E2395" s="30" t="s">
        <v>5836</v>
      </c>
    </row>
    <row r="2396" spans="1:5" x14ac:dyDescent="0.2">
      <c r="A2396" s="9" t="s">
        <v>4942</v>
      </c>
      <c r="B2396" s="38" t="s">
        <v>2153</v>
      </c>
      <c r="C2396" s="71">
        <v>810</v>
      </c>
      <c r="E2396" s="30" t="s">
        <v>5836</v>
      </c>
    </row>
    <row r="2397" spans="1:5" x14ac:dyDescent="0.2">
      <c r="A2397" s="9" t="s">
        <v>4943</v>
      </c>
      <c r="B2397" s="38" t="s">
        <v>2154</v>
      </c>
      <c r="C2397" s="71">
        <v>190</v>
      </c>
      <c r="E2397" s="30" t="s">
        <v>5836</v>
      </c>
    </row>
    <row r="2398" spans="1:5" x14ac:dyDescent="0.2">
      <c r="A2398" s="9" t="s">
        <v>4944</v>
      </c>
      <c r="B2398" s="38" t="s">
        <v>2155</v>
      </c>
      <c r="C2398" s="71">
        <v>370</v>
      </c>
      <c r="E2398" s="30" t="s">
        <v>5836</v>
      </c>
    </row>
    <row r="2399" spans="1:5" x14ac:dyDescent="0.2">
      <c r="A2399" s="9" t="s">
        <v>4945</v>
      </c>
      <c r="B2399" s="38" t="s">
        <v>2156</v>
      </c>
      <c r="C2399" s="71">
        <v>380</v>
      </c>
      <c r="E2399" s="30" t="s">
        <v>5836</v>
      </c>
    </row>
    <row r="2400" spans="1:5" x14ac:dyDescent="0.2">
      <c r="A2400" s="9" t="s">
        <v>4946</v>
      </c>
      <c r="B2400" s="38" t="s">
        <v>2157</v>
      </c>
      <c r="C2400" s="71">
        <v>400</v>
      </c>
      <c r="E2400" s="30" t="s">
        <v>5836</v>
      </c>
    </row>
    <row r="2401" spans="1:5" x14ac:dyDescent="0.2">
      <c r="A2401" s="9" t="s">
        <v>4947</v>
      </c>
      <c r="B2401" s="38" t="s">
        <v>2158</v>
      </c>
      <c r="C2401" s="71">
        <v>320</v>
      </c>
      <c r="E2401" s="30" t="s">
        <v>5836</v>
      </c>
    </row>
    <row r="2402" spans="1:5" x14ac:dyDescent="0.2">
      <c r="A2402" s="9" t="s">
        <v>4948</v>
      </c>
      <c r="B2402" s="38" t="s">
        <v>2159</v>
      </c>
      <c r="C2402" s="71">
        <v>400</v>
      </c>
      <c r="E2402" s="30" t="s">
        <v>5836</v>
      </c>
    </row>
    <row r="2403" spans="1:5" x14ac:dyDescent="0.2">
      <c r="A2403" s="9" t="s">
        <v>4949</v>
      </c>
      <c r="B2403" s="38" t="s">
        <v>2160</v>
      </c>
      <c r="C2403" s="71">
        <v>160</v>
      </c>
      <c r="E2403" s="30" t="s">
        <v>5836</v>
      </c>
    </row>
    <row r="2404" spans="1:5" x14ac:dyDescent="0.2">
      <c r="A2404" s="9" t="s">
        <v>4950</v>
      </c>
      <c r="B2404" s="38" t="s">
        <v>2161</v>
      </c>
      <c r="C2404" s="71">
        <v>510</v>
      </c>
      <c r="E2404" s="30" t="s">
        <v>5836</v>
      </c>
    </row>
    <row r="2405" spans="1:5" x14ac:dyDescent="0.2">
      <c r="A2405" s="9" t="s">
        <v>4951</v>
      </c>
      <c r="B2405" s="38" t="s">
        <v>2162</v>
      </c>
      <c r="C2405" s="71">
        <v>400</v>
      </c>
      <c r="E2405" s="30" t="s">
        <v>5836</v>
      </c>
    </row>
    <row r="2406" spans="1:5" x14ac:dyDescent="0.2">
      <c r="A2406" s="9" t="s">
        <v>4952</v>
      </c>
      <c r="B2406" s="38" t="s">
        <v>2163</v>
      </c>
      <c r="C2406" s="71">
        <v>250</v>
      </c>
      <c r="E2406" s="30" t="s">
        <v>5836</v>
      </c>
    </row>
    <row r="2407" spans="1:5" x14ac:dyDescent="0.2">
      <c r="A2407" s="9" t="s">
        <v>4953</v>
      </c>
      <c r="B2407" s="38" t="s">
        <v>2164</v>
      </c>
      <c r="C2407" s="71">
        <v>390</v>
      </c>
      <c r="E2407" s="30" t="s">
        <v>5836</v>
      </c>
    </row>
    <row r="2408" spans="1:5" x14ac:dyDescent="0.2">
      <c r="A2408" s="9" t="s">
        <v>4954</v>
      </c>
      <c r="B2408" s="38" t="s">
        <v>2165</v>
      </c>
      <c r="C2408" s="71">
        <v>1000</v>
      </c>
      <c r="E2408" s="30" t="s">
        <v>5836</v>
      </c>
    </row>
    <row r="2409" spans="1:5" x14ac:dyDescent="0.2">
      <c r="A2409" s="9" t="s">
        <v>4955</v>
      </c>
      <c r="B2409" s="38" t="s">
        <v>2166</v>
      </c>
      <c r="C2409" s="71">
        <v>700</v>
      </c>
      <c r="E2409" s="30" t="s">
        <v>5836</v>
      </c>
    </row>
    <row r="2410" spans="1:5" x14ac:dyDescent="0.2">
      <c r="A2410" s="9" t="s">
        <v>4956</v>
      </c>
      <c r="B2410" s="38" t="s">
        <v>2167</v>
      </c>
      <c r="C2410" s="71">
        <v>380</v>
      </c>
      <c r="E2410" s="30" t="s">
        <v>5836</v>
      </c>
    </row>
    <row r="2411" spans="1:5" x14ac:dyDescent="0.2">
      <c r="A2411" s="9" t="s">
        <v>4957</v>
      </c>
      <c r="B2411" s="38" t="s">
        <v>2168</v>
      </c>
      <c r="C2411" s="71">
        <v>1040</v>
      </c>
      <c r="E2411" s="30" t="s">
        <v>5836</v>
      </c>
    </row>
    <row r="2412" spans="1:5" x14ac:dyDescent="0.2">
      <c r="A2412" s="9" t="s">
        <v>4958</v>
      </c>
      <c r="B2412" s="38" t="s">
        <v>2169</v>
      </c>
      <c r="C2412" s="71">
        <v>800</v>
      </c>
      <c r="E2412" s="30" t="s">
        <v>5836</v>
      </c>
    </row>
    <row r="2413" spans="1:5" x14ac:dyDescent="0.2">
      <c r="A2413" s="9" t="s">
        <v>4959</v>
      </c>
      <c r="B2413" s="38" t="s">
        <v>2170</v>
      </c>
      <c r="C2413" s="71">
        <v>480</v>
      </c>
      <c r="E2413" s="30" t="s">
        <v>5836</v>
      </c>
    </row>
    <row r="2414" spans="1:5" x14ac:dyDescent="0.2">
      <c r="A2414" s="9" t="s">
        <v>4960</v>
      </c>
      <c r="B2414" s="38" t="s">
        <v>2171</v>
      </c>
      <c r="C2414" s="71">
        <v>500</v>
      </c>
      <c r="E2414" s="30" t="s">
        <v>5836</v>
      </c>
    </row>
    <row r="2415" spans="1:5" x14ac:dyDescent="0.2">
      <c r="A2415" s="9" t="s">
        <v>4961</v>
      </c>
      <c r="B2415" s="38" t="s">
        <v>2172</v>
      </c>
      <c r="C2415" s="71">
        <v>600</v>
      </c>
      <c r="E2415" s="30" t="s">
        <v>5836</v>
      </c>
    </row>
    <row r="2416" spans="1:5" x14ac:dyDescent="0.2">
      <c r="A2416" s="9" t="s">
        <v>5017</v>
      </c>
      <c r="B2416" s="38" t="s">
        <v>2227</v>
      </c>
      <c r="C2416" s="71">
        <v>1500</v>
      </c>
      <c r="E2416" s="30" t="s">
        <v>5836</v>
      </c>
    </row>
    <row r="2417" spans="1:5" x14ac:dyDescent="0.2">
      <c r="A2417" s="9" t="s">
        <v>4962</v>
      </c>
      <c r="B2417" s="38" t="s">
        <v>2173</v>
      </c>
      <c r="C2417" s="71">
        <v>650</v>
      </c>
      <c r="E2417" s="30" t="s">
        <v>5836</v>
      </c>
    </row>
    <row r="2418" spans="1:5" ht="25.5" x14ac:dyDescent="0.2">
      <c r="A2418" s="9" t="s">
        <v>4963</v>
      </c>
      <c r="B2418" s="38" t="s">
        <v>2174</v>
      </c>
      <c r="C2418" s="71">
        <v>1070</v>
      </c>
      <c r="E2418" s="30" t="s">
        <v>5836</v>
      </c>
    </row>
    <row r="2419" spans="1:5" x14ac:dyDescent="0.2">
      <c r="A2419" s="9" t="s">
        <v>4964</v>
      </c>
      <c r="B2419" s="38" t="s">
        <v>2175</v>
      </c>
      <c r="C2419" s="71">
        <v>360</v>
      </c>
      <c r="E2419" s="30" t="s">
        <v>5836</v>
      </c>
    </row>
    <row r="2420" spans="1:5" x14ac:dyDescent="0.2">
      <c r="A2420" s="9" t="s">
        <v>4965</v>
      </c>
      <c r="B2420" s="38" t="s">
        <v>2176</v>
      </c>
      <c r="C2420" s="71">
        <v>350</v>
      </c>
      <c r="E2420" s="30" t="s">
        <v>5836</v>
      </c>
    </row>
    <row r="2421" spans="1:5" x14ac:dyDescent="0.2">
      <c r="A2421" s="9" t="s">
        <v>4966</v>
      </c>
      <c r="B2421" s="38" t="s">
        <v>2177</v>
      </c>
      <c r="C2421" s="71">
        <v>260</v>
      </c>
      <c r="E2421" s="30" t="s">
        <v>5836</v>
      </c>
    </row>
    <row r="2422" spans="1:5" x14ac:dyDescent="0.2">
      <c r="A2422" s="9" t="s">
        <v>4967</v>
      </c>
      <c r="B2422" s="38" t="s">
        <v>2178</v>
      </c>
      <c r="C2422" s="71">
        <v>260</v>
      </c>
      <c r="E2422" s="30" t="s">
        <v>5836</v>
      </c>
    </row>
    <row r="2423" spans="1:5" x14ac:dyDescent="0.2">
      <c r="A2423" s="9" t="s">
        <v>4968</v>
      </c>
      <c r="B2423" s="38" t="s">
        <v>2179</v>
      </c>
      <c r="C2423" s="71">
        <v>680</v>
      </c>
      <c r="E2423" s="30" t="s">
        <v>5836</v>
      </c>
    </row>
    <row r="2424" spans="1:5" x14ac:dyDescent="0.2">
      <c r="A2424" s="9" t="s">
        <v>4969</v>
      </c>
      <c r="B2424" s="37" t="s">
        <v>5762</v>
      </c>
      <c r="C2424" s="71">
        <v>370</v>
      </c>
      <c r="E2424" s="30" t="s">
        <v>5836</v>
      </c>
    </row>
    <row r="2425" spans="1:5" x14ac:dyDescent="0.2">
      <c r="A2425" s="14" t="s">
        <v>5726</v>
      </c>
      <c r="B2425" s="37" t="s">
        <v>5724</v>
      </c>
      <c r="C2425" s="71">
        <v>300</v>
      </c>
      <c r="E2425" s="30" t="s">
        <v>5836</v>
      </c>
    </row>
    <row r="2426" spans="1:5" x14ac:dyDescent="0.2">
      <c r="A2426" s="9" t="s">
        <v>4971</v>
      </c>
      <c r="B2426" s="37" t="s">
        <v>5725</v>
      </c>
      <c r="C2426" s="71">
        <v>300</v>
      </c>
      <c r="E2426" s="30" t="s">
        <v>5836</v>
      </c>
    </row>
    <row r="2427" spans="1:5" x14ac:dyDescent="0.2">
      <c r="A2427" s="14" t="s">
        <v>4970</v>
      </c>
      <c r="B2427" s="37" t="s">
        <v>5763</v>
      </c>
      <c r="C2427" s="71">
        <v>300</v>
      </c>
      <c r="E2427" s="30" t="s">
        <v>5836</v>
      </c>
    </row>
    <row r="2428" spans="1:5" x14ac:dyDescent="0.2">
      <c r="A2428" s="14" t="s">
        <v>4972</v>
      </c>
      <c r="B2428" s="38" t="s">
        <v>2180</v>
      </c>
      <c r="C2428" s="71">
        <v>720</v>
      </c>
      <c r="E2428" s="30" t="s">
        <v>5836</v>
      </c>
    </row>
    <row r="2429" spans="1:5" x14ac:dyDescent="0.2">
      <c r="A2429" s="9" t="s">
        <v>4973</v>
      </c>
      <c r="B2429" s="38" t="s">
        <v>2181</v>
      </c>
      <c r="C2429" s="71">
        <v>600</v>
      </c>
      <c r="E2429" s="30" t="s">
        <v>5836</v>
      </c>
    </row>
    <row r="2430" spans="1:5" x14ac:dyDescent="0.2">
      <c r="A2430" s="9" t="s">
        <v>4974</v>
      </c>
      <c r="B2430" s="38" t="s">
        <v>2182</v>
      </c>
      <c r="C2430" s="71">
        <v>2000</v>
      </c>
      <c r="E2430" s="30" t="s">
        <v>5836</v>
      </c>
    </row>
    <row r="2431" spans="1:5" x14ac:dyDescent="0.2">
      <c r="A2431" s="9" t="s">
        <v>4975</v>
      </c>
      <c r="B2431" s="38" t="s">
        <v>2183</v>
      </c>
      <c r="C2431" s="71">
        <v>920</v>
      </c>
      <c r="E2431" s="30" t="s">
        <v>5836</v>
      </c>
    </row>
    <row r="2432" spans="1:5" x14ac:dyDescent="0.2">
      <c r="A2432" s="9" t="s">
        <v>4976</v>
      </c>
      <c r="B2432" s="38" t="s">
        <v>2184</v>
      </c>
      <c r="C2432" s="71">
        <v>690</v>
      </c>
      <c r="E2432" s="30" t="s">
        <v>5836</v>
      </c>
    </row>
    <row r="2433" spans="1:5" x14ac:dyDescent="0.2">
      <c r="A2433" s="9" t="s">
        <v>4977</v>
      </c>
      <c r="B2433" s="38" t="s">
        <v>2185</v>
      </c>
      <c r="C2433" s="71">
        <v>850</v>
      </c>
      <c r="E2433" s="30" t="s">
        <v>5836</v>
      </c>
    </row>
    <row r="2434" spans="1:5" x14ac:dyDescent="0.2">
      <c r="A2434" s="9" t="s">
        <v>4978</v>
      </c>
      <c r="B2434" s="38" t="s">
        <v>2186</v>
      </c>
      <c r="C2434" s="71">
        <v>170</v>
      </c>
      <c r="E2434" s="30" t="s">
        <v>5836</v>
      </c>
    </row>
    <row r="2435" spans="1:5" x14ac:dyDescent="0.2">
      <c r="A2435" s="9" t="s">
        <v>4979</v>
      </c>
      <c r="B2435" s="38" t="s">
        <v>2187</v>
      </c>
      <c r="C2435" s="71">
        <v>190</v>
      </c>
      <c r="E2435" s="30" t="s">
        <v>5836</v>
      </c>
    </row>
    <row r="2436" spans="1:5" x14ac:dyDescent="0.2">
      <c r="A2436" s="9" t="s">
        <v>4980</v>
      </c>
      <c r="B2436" s="38" t="s">
        <v>2188</v>
      </c>
      <c r="C2436" s="71">
        <v>170</v>
      </c>
      <c r="E2436" s="30" t="s">
        <v>5836</v>
      </c>
    </row>
    <row r="2437" spans="1:5" x14ac:dyDescent="0.2">
      <c r="A2437" s="9" t="s">
        <v>4981</v>
      </c>
      <c r="B2437" s="38" t="s">
        <v>2189</v>
      </c>
      <c r="C2437" s="71">
        <v>180</v>
      </c>
      <c r="E2437" s="30" t="s">
        <v>5836</v>
      </c>
    </row>
    <row r="2438" spans="1:5" x14ac:dyDescent="0.2">
      <c r="A2438" s="9" t="s">
        <v>4982</v>
      </c>
      <c r="B2438" s="38" t="s">
        <v>2190</v>
      </c>
      <c r="C2438" s="71">
        <v>180</v>
      </c>
      <c r="E2438" s="30" t="s">
        <v>5836</v>
      </c>
    </row>
    <row r="2439" spans="1:5" x14ac:dyDescent="0.2">
      <c r="A2439" s="9" t="s">
        <v>4983</v>
      </c>
      <c r="B2439" s="38" t="s">
        <v>2191</v>
      </c>
      <c r="C2439" s="71">
        <v>230</v>
      </c>
      <c r="E2439" s="30" t="s">
        <v>5836</v>
      </c>
    </row>
    <row r="2440" spans="1:5" x14ac:dyDescent="0.2">
      <c r="A2440" s="9" t="s">
        <v>4984</v>
      </c>
      <c r="B2440" s="38" t="s">
        <v>2192</v>
      </c>
      <c r="C2440" s="71">
        <v>300</v>
      </c>
      <c r="E2440" s="30" t="s">
        <v>5836</v>
      </c>
    </row>
    <row r="2441" spans="1:5" x14ac:dyDescent="0.2">
      <c r="A2441" s="9" t="s">
        <v>4985</v>
      </c>
      <c r="B2441" s="38" t="s">
        <v>2193</v>
      </c>
      <c r="C2441" s="71">
        <v>180</v>
      </c>
      <c r="E2441" s="30" t="s">
        <v>5836</v>
      </c>
    </row>
    <row r="2442" spans="1:5" x14ac:dyDescent="0.2">
      <c r="A2442" s="3" t="s">
        <v>2194</v>
      </c>
      <c r="B2442" s="3"/>
      <c r="C2442" s="212"/>
      <c r="E2442" s="30" t="s">
        <v>5836</v>
      </c>
    </row>
    <row r="2443" spans="1:5" x14ac:dyDescent="0.2">
      <c r="A2443" s="9" t="s">
        <v>4986</v>
      </c>
      <c r="B2443" s="38" t="s">
        <v>2195</v>
      </c>
      <c r="C2443" s="71">
        <v>1400</v>
      </c>
      <c r="E2443" s="30" t="s">
        <v>5836</v>
      </c>
    </row>
    <row r="2444" spans="1:5" x14ac:dyDescent="0.2">
      <c r="A2444" s="9" t="s">
        <v>4987</v>
      </c>
      <c r="B2444" s="38" t="s">
        <v>2196</v>
      </c>
      <c r="C2444" s="71">
        <v>1700</v>
      </c>
      <c r="E2444" s="30" t="s">
        <v>5836</v>
      </c>
    </row>
    <row r="2445" spans="1:5" x14ac:dyDescent="0.2">
      <c r="A2445" s="9" t="s">
        <v>4988</v>
      </c>
      <c r="B2445" s="38" t="s">
        <v>2197</v>
      </c>
      <c r="C2445" s="71">
        <v>2000</v>
      </c>
      <c r="E2445" s="30" t="s">
        <v>5836</v>
      </c>
    </row>
    <row r="2446" spans="1:5" x14ac:dyDescent="0.2">
      <c r="A2446" s="9" t="s">
        <v>4989</v>
      </c>
      <c r="B2446" s="38" t="s">
        <v>2198</v>
      </c>
      <c r="C2446" s="71">
        <v>2500</v>
      </c>
      <c r="E2446" s="30" t="s">
        <v>5836</v>
      </c>
    </row>
    <row r="2447" spans="1:5" ht="38.25" x14ac:dyDescent="0.2">
      <c r="A2447" s="9" t="s">
        <v>4992</v>
      </c>
      <c r="B2447" s="38" t="s">
        <v>2201</v>
      </c>
      <c r="C2447" s="71">
        <v>2500</v>
      </c>
      <c r="E2447" s="30" t="s">
        <v>5836</v>
      </c>
    </row>
    <row r="2448" spans="1:5" ht="25.5" x14ac:dyDescent="0.2">
      <c r="A2448" s="9" t="s">
        <v>4990</v>
      </c>
      <c r="B2448" s="38" t="s">
        <v>2199</v>
      </c>
      <c r="C2448" s="71">
        <v>2200</v>
      </c>
      <c r="E2448" s="30" t="s">
        <v>5836</v>
      </c>
    </row>
    <row r="2449" spans="1:5" ht="25.5" x14ac:dyDescent="0.2">
      <c r="A2449" s="9" t="s">
        <v>4991</v>
      </c>
      <c r="B2449" s="38" t="s">
        <v>2200</v>
      </c>
      <c r="C2449" s="71">
        <v>3950</v>
      </c>
      <c r="E2449" s="30" t="s">
        <v>5836</v>
      </c>
    </row>
    <row r="2450" spans="1:5" ht="25.5" x14ac:dyDescent="0.2">
      <c r="A2450" s="14" t="s">
        <v>5637</v>
      </c>
      <c r="B2450" s="37" t="s">
        <v>5638</v>
      </c>
      <c r="C2450" s="71">
        <v>7200</v>
      </c>
      <c r="E2450" s="30" t="s">
        <v>5836</v>
      </c>
    </row>
    <row r="2451" spans="1:5" x14ac:dyDescent="0.2">
      <c r="A2451" s="249" t="s">
        <v>5936</v>
      </c>
      <c r="B2451" s="265" t="s">
        <v>5937</v>
      </c>
      <c r="C2451" s="248">
        <v>15000</v>
      </c>
      <c r="E2451" s="30" t="s">
        <v>5836</v>
      </c>
    </row>
    <row r="2452" spans="1:5" x14ac:dyDescent="0.2">
      <c r="A2452" s="3" t="s">
        <v>2202</v>
      </c>
      <c r="B2452" s="3"/>
      <c r="C2452" s="212"/>
      <c r="E2452" s="30" t="s">
        <v>5836</v>
      </c>
    </row>
    <row r="2453" spans="1:5" x14ac:dyDescent="0.2">
      <c r="A2453" s="9" t="s">
        <v>4993</v>
      </c>
      <c r="B2453" s="38" t="s">
        <v>2203</v>
      </c>
      <c r="C2453" s="71">
        <v>720</v>
      </c>
      <c r="E2453" s="30" t="s">
        <v>5836</v>
      </c>
    </row>
    <row r="2454" spans="1:5" x14ac:dyDescent="0.2">
      <c r="A2454" s="9" t="s">
        <v>4994</v>
      </c>
      <c r="B2454" s="38" t="s">
        <v>2204</v>
      </c>
      <c r="C2454" s="71">
        <v>840</v>
      </c>
      <c r="E2454" s="30" t="s">
        <v>5836</v>
      </c>
    </row>
    <row r="2455" spans="1:5" x14ac:dyDescent="0.2">
      <c r="A2455" s="9" t="s">
        <v>4995</v>
      </c>
      <c r="B2455" s="38" t="s">
        <v>2205</v>
      </c>
      <c r="C2455" s="71">
        <v>560</v>
      </c>
      <c r="E2455" s="30" t="s">
        <v>5836</v>
      </c>
    </row>
    <row r="2456" spans="1:5" x14ac:dyDescent="0.2">
      <c r="A2456" s="9" t="s">
        <v>4996</v>
      </c>
      <c r="B2456" s="38" t="s">
        <v>2206</v>
      </c>
      <c r="C2456" s="71">
        <v>540</v>
      </c>
      <c r="E2456" s="30" t="s">
        <v>5836</v>
      </c>
    </row>
    <row r="2457" spans="1:5" x14ac:dyDescent="0.2">
      <c r="A2457" s="9" t="s">
        <v>4997</v>
      </c>
      <c r="B2457" s="38" t="s">
        <v>2207</v>
      </c>
      <c r="C2457" s="71">
        <v>460</v>
      </c>
      <c r="E2457" s="30" t="s">
        <v>5836</v>
      </c>
    </row>
    <row r="2458" spans="1:5" x14ac:dyDescent="0.2">
      <c r="A2458" s="9" t="s">
        <v>4998</v>
      </c>
      <c r="B2458" s="38" t="s">
        <v>2208</v>
      </c>
      <c r="C2458" s="71">
        <v>460</v>
      </c>
      <c r="E2458" s="30" t="s">
        <v>5836</v>
      </c>
    </row>
    <row r="2459" spans="1:5" x14ac:dyDescent="0.2">
      <c r="A2459" s="14" t="s">
        <v>5678</v>
      </c>
      <c r="B2459" s="38" t="s">
        <v>2209</v>
      </c>
      <c r="C2459" s="71">
        <v>460</v>
      </c>
      <c r="E2459" s="30" t="s">
        <v>5836</v>
      </c>
    </row>
    <row r="2460" spans="1:5" x14ac:dyDescent="0.2">
      <c r="A2460" s="14" t="s">
        <v>5677</v>
      </c>
      <c r="B2460" s="37" t="s">
        <v>5764</v>
      </c>
      <c r="C2460" s="71">
        <v>460</v>
      </c>
      <c r="E2460" s="30" t="s">
        <v>5836</v>
      </c>
    </row>
    <row r="2461" spans="1:5" x14ac:dyDescent="0.2">
      <c r="A2461" s="9" t="s">
        <v>4999</v>
      </c>
      <c r="B2461" s="38" t="s">
        <v>2210</v>
      </c>
      <c r="C2461" s="71">
        <v>460</v>
      </c>
      <c r="E2461" s="30" t="s">
        <v>5836</v>
      </c>
    </row>
    <row r="2462" spans="1:5" x14ac:dyDescent="0.2">
      <c r="A2462" s="9" t="s">
        <v>5000</v>
      </c>
      <c r="B2462" s="38" t="s">
        <v>2211</v>
      </c>
      <c r="C2462" s="71">
        <v>890</v>
      </c>
      <c r="E2462" s="30" t="s">
        <v>5836</v>
      </c>
    </row>
    <row r="2463" spans="1:5" x14ac:dyDescent="0.2">
      <c r="A2463" s="9" t="s">
        <v>5001</v>
      </c>
      <c r="B2463" s="38" t="s">
        <v>2212</v>
      </c>
      <c r="C2463" s="71">
        <v>450</v>
      </c>
      <c r="E2463" s="30" t="s">
        <v>5836</v>
      </c>
    </row>
    <row r="2464" spans="1:5" x14ac:dyDescent="0.2">
      <c r="A2464" s="9" t="s">
        <v>5002</v>
      </c>
      <c r="B2464" s="38" t="s">
        <v>2213</v>
      </c>
      <c r="C2464" s="71">
        <v>500</v>
      </c>
      <c r="E2464" s="30" t="s">
        <v>5836</v>
      </c>
    </row>
    <row r="2465" spans="1:5" x14ac:dyDescent="0.2">
      <c r="A2465" s="9" t="s">
        <v>5003</v>
      </c>
      <c r="B2465" s="38" t="s">
        <v>2214</v>
      </c>
      <c r="C2465" s="71">
        <v>420</v>
      </c>
      <c r="E2465" s="30" t="s">
        <v>5836</v>
      </c>
    </row>
    <row r="2466" spans="1:5" x14ac:dyDescent="0.2">
      <c r="A2466" s="9" t="s">
        <v>5004</v>
      </c>
      <c r="B2466" s="38" t="s">
        <v>2215</v>
      </c>
      <c r="C2466" s="71">
        <v>450</v>
      </c>
      <c r="E2466" s="30" t="s">
        <v>5836</v>
      </c>
    </row>
    <row r="2467" spans="1:5" x14ac:dyDescent="0.2">
      <c r="A2467" s="9" t="s">
        <v>5005</v>
      </c>
      <c r="B2467" s="38" t="s">
        <v>2216</v>
      </c>
      <c r="C2467" s="71">
        <v>450</v>
      </c>
      <c r="E2467" s="30" t="s">
        <v>5836</v>
      </c>
    </row>
    <row r="2468" spans="1:5" x14ac:dyDescent="0.2">
      <c r="A2468" s="9" t="s">
        <v>5006</v>
      </c>
      <c r="B2468" s="38" t="s">
        <v>2217</v>
      </c>
      <c r="C2468" s="71">
        <v>450</v>
      </c>
      <c r="E2468" s="30" t="s">
        <v>5836</v>
      </c>
    </row>
    <row r="2469" spans="1:5" x14ac:dyDescent="0.2">
      <c r="A2469" s="9" t="s">
        <v>5007</v>
      </c>
      <c r="B2469" s="38" t="s">
        <v>2218</v>
      </c>
      <c r="C2469" s="71">
        <v>420</v>
      </c>
      <c r="E2469" s="30" t="s">
        <v>5836</v>
      </c>
    </row>
    <row r="2470" spans="1:5" x14ac:dyDescent="0.2">
      <c r="A2470" s="9" t="s">
        <v>5008</v>
      </c>
      <c r="B2470" s="38" t="s">
        <v>2219</v>
      </c>
      <c r="C2470" s="71">
        <v>450</v>
      </c>
      <c r="E2470" s="30" t="s">
        <v>5836</v>
      </c>
    </row>
    <row r="2471" spans="1:5" x14ac:dyDescent="0.2">
      <c r="A2471" s="9" t="s">
        <v>5009</v>
      </c>
      <c r="B2471" s="38" t="s">
        <v>2220</v>
      </c>
      <c r="C2471" s="71">
        <v>450</v>
      </c>
      <c r="E2471" s="30" t="s">
        <v>5836</v>
      </c>
    </row>
    <row r="2472" spans="1:5" x14ac:dyDescent="0.2">
      <c r="A2472" s="9" t="s">
        <v>5010</v>
      </c>
      <c r="B2472" s="38" t="s">
        <v>2221</v>
      </c>
      <c r="C2472" s="71">
        <v>450</v>
      </c>
      <c r="E2472" s="30" t="s">
        <v>5836</v>
      </c>
    </row>
    <row r="2473" spans="1:5" x14ac:dyDescent="0.2">
      <c r="A2473" s="9" t="s">
        <v>5011</v>
      </c>
      <c r="B2473" s="38" t="s">
        <v>2222</v>
      </c>
      <c r="C2473" s="71">
        <v>720</v>
      </c>
      <c r="E2473" s="30" t="s">
        <v>5836</v>
      </c>
    </row>
    <row r="2474" spans="1:5" x14ac:dyDescent="0.2">
      <c r="A2474" s="9" t="s">
        <v>5012</v>
      </c>
      <c r="B2474" s="38" t="s">
        <v>2223</v>
      </c>
      <c r="C2474" s="71">
        <v>2000</v>
      </c>
      <c r="E2474" s="30" t="s">
        <v>5836</v>
      </c>
    </row>
    <row r="2475" spans="1:5" x14ac:dyDescent="0.2">
      <c r="A2475" s="9" t="s">
        <v>5013</v>
      </c>
      <c r="B2475" s="38" t="s">
        <v>2224</v>
      </c>
      <c r="C2475" s="71">
        <v>1900</v>
      </c>
      <c r="E2475" s="30" t="s">
        <v>5836</v>
      </c>
    </row>
    <row r="2476" spans="1:5" x14ac:dyDescent="0.2">
      <c r="A2476" s="9" t="s">
        <v>5014</v>
      </c>
      <c r="B2476" s="37" t="s">
        <v>5765</v>
      </c>
      <c r="C2476" s="71">
        <v>1000</v>
      </c>
      <c r="E2476" s="30" t="s">
        <v>5836</v>
      </c>
    </row>
    <row r="2477" spans="1:5" x14ac:dyDescent="0.2">
      <c r="A2477" s="9" t="s">
        <v>5015</v>
      </c>
      <c r="B2477" s="38" t="s">
        <v>2225</v>
      </c>
      <c r="C2477" s="71">
        <v>780</v>
      </c>
      <c r="E2477" s="30" t="s">
        <v>5836</v>
      </c>
    </row>
    <row r="2478" spans="1:5" x14ac:dyDescent="0.2">
      <c r="A2478" s="9">
        <v>726228</v>
      </c>
      <c r="B2478" s="38" t="s">
        <v>5858</v>
      </c>
      <c r="C2478" s="71">
        <v>850</v>
      </c>
      <c r="E2478" s="30" t="s">
        <v>5836</v>
      </c>
    </row>
    <row r="2479" spans="1:5" x14ac:dyDescent="0.2">
      <c r="A2479" s="9" t="s">
        <v>5016</v>
      </c>
      <c r="B2479" s="38" t="s">
        <v>2226</v>
      </c>
      <c r="C2479" s="71">
        <v>750</v>
      </c>
      <c r="E2479" s="30" t="s">
        <v>5836</v>
      </c>
    </row>
    <row r="2480" spans="1:5" x14ac:dyDescent="0.2">
      <c r="A2480" s="9" t="s">
        <v>5018</v>
      </c>
      <c r="B2480" s="38" t="s">
        <v>2228</v>
      </c>
      <c r="C2480" s="71">
        <v>550</v>
      </c>
      <c r="E2480" s="30" t="s">
        <v>5836</v>
      </c>
    </row>
    <row r="2481" spans="1:5" x14ac:dyDescent="0.2">
      <c r="A2481" s="9" t="s">
        <v>5019</v>
      </c>
      <c r="B2481" s="38" t="s">
        <v>2229</v>
      </c>
      <c r="C2481" s="71">
        <v>1000</v>
      </c>
      <c r="E2481" s="30" t="s">
        <v>5836</v>
      </c>
    </row>
    <row r="2482" spans="1:5" x14ac:dyDescent="0.2">
      <c r="A2482" s="9" t="s">
        <v>5020</v>
      </c>
      <c r="B2482" s="38" t="s">
        <v>2230</v>
      </c>
      <c r="C2482" s="71">
        <v>700</v>
      </c>
      <c r="E2482" s="30" t="s">
        <v>5836</v>
      </c>
    </row>
    <row r="2483" spans="1:5" x14ac:dyDescent="0.2">
      <c r="A2483" s="9" t="s">
        <v>5021</v>
      </c>
      <c r="B2483" s="38" t="s">
        <v>2231</v>
      </c>
      <c r="C2483" s="71">
        <v>700</v>
      </c>
      <c r="E2483" s="30" t="s">
        <v>5836</v>
      </c>
    </row>
    <row r="2484" spans="1:5" x14ac:dyDescent="0.2">
      <c r="A2484" s="9" t="s">
        <v>5022</v>
      </c>
      <c r="B2484" s="38" t="s">
        <v>2232</v>
      </c>
      <c r="C2484" s="71">
        <v>1240</v>
      </c>
      <c r="E2484" s="30" t="s">
        <v>5836</v>
      </c>
    </row>
    <row r="2485" spans="1:5" x14ac:dyDescent="0.2">
      <c r="A2485" s="9" t="s">
        <v>5023</v>
      </c>
      <c r="B2485" s="38" t="s">
        <v>2233</v>
      </c>
      <c r="C2485" s="71">
        <v>600</v>
      </c>
      <c r="E2485" s="30" t="s">
        <v>5836</v>
      </c>
    </row>
    <row r="2486" spans="1:5" x14ac:dyDescent="0.2">
      <c r="A2486" s="9" t="s">
        <v>5024</v>
      </c>
      <c r="B2486" s="38" t="s">
        <v>2234</v>
      </c>
      <c r="C2486" s="71">
        <v>600</v>
      </c>
      <c r="E2486" s="30" t="s">
        <v>5836</v>
      </c>
    </row>
    <row r="2487" spans="1:5" x14ac:dyDescent="0.2">
      <c r="A2487" s="9" t="s">
        <v>5025</v>
      </c>
      <c r="B2487" s="38" t="s">
        <v>2235</v>
      </c>
      <c r="C2487" s="71">
        <v>540</v>
      </c>
      <c r="E2487" s="30" t="s">
        <v>5836</v>
      </c>
    </row>
    <row r="2488" spans="1:5" x14ac:dyDescent="0.2">
      <c r="A2488" s="9" t="s">
        <v>5026</v>
      </c>
      <c r="B2488" s="38" t="s">
        <v>2236</v>
      </c>
      <c r="C2488" s="71">
        <v>380</v>
      </c>
      <c r="E2488" s="30" t="s">
        <v>5836</v>
      </c>
    </row>
    <row r="2489" spans="1:5" x14ac:dyDescent="0.2">
      <c r="A2489" s="9" t="s">
        <v>5027</v>
      </c>
      <c r="B2489" s="38" t="s">
        <v>2237</v>
      </c>
      <c r="C2489" s="71">
        <v>1280</v>
      </c>
      <c r="E2489" s="30" t="s">
        <v>5836</v>
      </c>
    </row>
    <row r="2490" spans="1:5" x14ac:dyDescent="0.2">
      <c r="A2490" s="9" t="s">
        <v>5028</v>
      </c>
      <c r="B2490" s="38" t="s">
        <v>2238</v>
      </c>
      <c r="C2490" s="71">
        <v>1540</v>
      </c>
      <c r="E2490" s="30" t="s">
        <v>5836</v>
      </c>
    </row>
    <row r="2491" spans="1:5" ht="25.5" x14ac:dyDescent="0.2">
      <c r="A2491" s="9" t="s">
        <v>5029</v>
      </c>
      <c r="B2491" s="38" t="s">
        <v>2239</v>
      </c>
      <c r="C2491" s="71">
        <v>1900</v>
      </c>
      <c r="E2491" s="30" t="s">
        <v>5836</v>
      </c>
    </row>
    <row r="2492" spans="1:5" x14ac:dyDescent="0.2">
      <c r="A2492" s="9" t="s">
        <v>5030</v>
      </c>
      <c r="B2492" s="38" t="s">
        <v>2240</v>
      </c>
      <c r="C2492" s="71">
        <v>760</v>
      </c>
      <c r="E2492" s="30" t="s">
        <v>5836</v>
      </c>
    </row>
    <row r="2493" spans="1:5" x14ac:dyDescent="0.2">
      <c r="A2493" s="9" t="s">
        <v>5031</v>
      </c>
      <c r="B2493" s="38" t="s">
        <v>2241</v>
      </c>
      <c r="C2493" s="71">
        <v>7790</v>
      </c>
      <c r="E2493" s="30" t="s">
        <v>5836</v>
      </c>
    </row>
    <row r="2494" spans="1:5" x14ac:dyDescent="0.2">
      <c r="A2494" s="9" t="s">
        <v>5032</v>
      </c>
      <c r="B2494" s="38" t="s">
        <v>2242</v>
      </c>
      <c r="C2494" s="71">
        <v>910</v>
      </c>
      <c r="E2494" s="30" t="s">
        <v>5836</v>
      </c>
    </row>
    <row r="2495" spans="1:5" x14ac:dyDescent="0.2">
      <c r="A2495" s="9" t="s">
        <v>5033</v>
      </c>
      <c r="B2495" s="38" t="s">
        <v>2243</v>
      </c>
      <c r="C2495" s="71">
        <v>550</v>
      </c>
      <c r="E2495" s="30" t="s">
        <v>5836</v>
      </c>
    </row>
    <row r="2496" spans="1:5" x14ac:dyDescent="0.2">
      <c r="A2496" s="9" t="s">
        <v>5034</v>
      </c>
      <c r="B2496" s="38" t="s">
        <v>2244</v>
      </c>
      <c r="C2496" s="71">
        <v>890</v>
      </c>
      <c r="E2496" s="30" t="s">
        <v>5836</v>
      </c>
    </row>
    <row r="2497" spans="1:5" x14ac:dyDescent="0.2">
      <c r="A2497" s="9" t="s">
        <v>5035</v>
      </c>
      <c r="B2497" s="38" t="s">
        <v>2245</v>
      </c>
      <c r="C2497" s="71">
        <v>700</v>
      </c>
      <c r="E2497" s="30" t="s">
        <v>5836</v>
      </c>
    </row>
    <row r="2498" spans="1:5" x14ac:dyDescent="0.2">
      <c r="A2498" s="9" t="s">
        <v>5036</v>
      </c>
      <c r="B2498" s="38" t="s">
        <v>2246</v>
      </c>
      <c r="C2498" s="71">
        <v>850</v>
      </c>
      <c r="E2498" s="30" t="s">
        <v>5836</v>
      </c>
    </row>
    <row r="2499" spans="1:5" x14ac:dyDescent="0.2">
      <c r="A2499" s="9" t="s">
        <v>5037</v>
      </c>
      <c r="B2499" s="38" t="s">
        <v>2247</v>
      </c>
      <c r="C2499" s="71">
        <v>980</v>
      </c>
      <c r="E2499" s="30" t="s">
        <v>5836</v>
      </c>
    </row>
    <row r="2500" spans="1:5" x14ac:dyDescent="0.2">
      <c r="A2500" s="266" t="s">
        <v>5966</v>
      </c>
      <c r="B2500" s="267" t="s">
        <v>5967</v>
      </c>
      <c r="C2500" s="248">
        <v>580</v>
      </c>
      <c r="E2500" s="30" t="s">
        <v>5836</v>
      </c>
    </row>
    <row r="2501" spans="1:5" x14ac:dyDescent="0.2">
      <c r="A2501" s="3" t="s">
        <v>2248</v>
      </c>
      <c r="B2501" s="3"/>
      <c r="C2501" s="212"/>
      <c r="E2501" s="30" t="s">
        <v>5836</v>
      </c>
    </row>
    <row r="2502" spans="1:5" x14ac:dyDescent="0.2">
      <c r="A2502" s="9" t="s">
        <v>5038</v>
      </c>
      <c r="B2502" s="38" t="s">
        <v>2249</v>
      </c>
      <c r="C2502" s="71">
        <v>350</v>
      </c>
      <c r="E2502" s="30" t="s">
        <v>5836</v>
      </c>
    </row>
    <row r="2503" spans="1:5" x14ac:dyDescent="0.2">
      <c r="A2503" s="9" t="s">
        <v>5039</v>
      </c>
      <c r="B2503" s="38" t="s">
        <v>2250</v>
      </c>
      <c r="C2503" s="71">
        <v>730</v>
      </c>
      <c r="E2503" s="30" t="s">
        <v>5836</v>
      </c>
    </row>
    <row r="2504" spans="1:5" x14ac:dyDescent="0.2">
      <c r="A2504" s="9" t="s">
        <v>5040</v>
      </c>
      <c r="B2504" s="38" t="s">
        <v>2251</v>
      </c>
      <c r="C2504" s="71">
        <v>350</v>
      </c>
      <c r="E2504" s="30" t="s">
        <v>5836</v>
      </c>
    </row>
    <row r="2505" spans="1:5" x14ac:dyDescent="0.2">
      <c r="A2505" s="14" t="s">
        <v>5721</v>
      </c>
      <c r="B2505" s="37" t="s">
        <v>5685</v>
      </c>
      <c r="C2505" s="71">
        <v>450</v>
      </c>
      <c r="E2505" s="30" t="s">
        <v>5836</v>
      </c>
    </row>
    <row r="2506" spans="1:5" x14ac:dyDescent="0.2">
      <c r="A2506" s="14" t="s">
        <v>5722</v>
      </c>
      <c r="B2506" s="37" t="s">
        <v>2252</v>
      </c>
      <c r="C2506" s="71">
        <v>450</v>
      </c>
      <c r="E2506" s="30" t="s">
        <v>5836</v>
      </c>
    </row>
    <row r="2507" spans="1:5" x14ac:dyDescent="0.2">
      <c r="A2507" s="14" t="s">
        <v>5686</v>
      </c>
      <c r="B2507" s="38" t="s">
        <v>2278</v>
      </c>
      <c r="C2507" s="71">
        <v>430</v>
      </c>
      <c r="E2507" s="30" t="s">
        <v>5836</v>
      </c>
    </row>
    <row r="2508" spans="1:5" x14ac:dyDescent="0.2">
      <c r="A2508" s="9" t="s">
        <v>5042</v>
      </c>
      <c r="B2508" s="38" t="s">
        <v>2253</v>
      </c>
      <c r="C2508" s="71">
        <v>400</v>
      </c>
      <c r="E2508" s="30" t="s">
        <v>5836</v>
      </c>
    </row>
    <row r="2509" spans="1:5" x14ac:dyDescent="0.2">
      <c r="A2509" s="9" t="s">
        <v>5043</v>
      </c>
      <c r="B2509" s="38" t="s">
        <v>2254</v>
      </c>
      <c r="C2509" s="71">
        <v>490</v>
      </c>
      <c r="E2509" s="30" t="s">
        <v>5836</v>
      </c>
    </row>
    <row r="2510" spans="1:5" x14ac:dyDescent="0.2">
      <c r="A2510" s="14" t="s">
        <v>5041</v>
      </c>
      <c r="B2510" s="38" t="s">
        <v>2255</v>
      </c>
      <c r="C2510" s="71">
        <v>180</v>
      </c>
      <c r="E2510" s="30" t="s">
        <v>5836</v>
      </c>
    </row>
    <row r="2511" spans="1:5" x14ac:dyDescent="0.2">
      <c r="A2511" s="9" t="s">
        <v>5044</v>
      </c>
      <c r="B2511" s="38" t="s">
        <v>2256</v>
      </c>
      <c r="C2511" s="71">
        <v>400</v>
      </c>
      <c r="E2511" s="30" t="s">
        <v>5836</v>
      </c>
    </row>
    <row r="2512" spans="1:5" x14ac:dyDescent="0.2">
      <c r="A2512" s="9" t="s">
        <v>5045</v>
      </c>
      <c r="B2512" s="38" t="s">
        <v>2257</v>
      </c>
      <c r="C2512" s="71">
        <v>450</v>
      </c>
      <c r="E2512" s="30" t="s">
        <v>5836</v>
      </c>
    </row>
    <row r="2513" spans="1:5" x14ac:dyDescent="0.2">
      <c r="A2513" s="9" t="s">
        <v>5046</v>
      </c>
      <c r="B2513" s="38" t="s">
        <v>2258</v>
      </c>
      <c r="C2513" s="71">
        <v>320</v>
      </c>
      <c r="E2513" s="30" t="s">
        <v>5836</v>
      </c>
    </row>
    <row r="2514" spans="1:5" x14ac:dyDescent="0.2">
      <c r="A2514" s="9" t="s">
        <v>5047</v>
      </c>
      <c r="B2514" s="38" t="s">
        <v>2259</v>
      </c>
      <c r="C2514" s="71">
        <v>400</v>
      </c>
      <c r="E2514" s="30" t="s">
        <v>5836</v>
      </c>
    </row>
    <row r="2515" spans="1:5" x14ac:dyDescent="0.2">
      <c r="A2515" s="9" t="s">
        <v>5048</v>
      </c>
      <c r="B2515" s="38" t="s">
        <v>2260</v>
      </c>
      <c r="C2515" s="71">
        <v>540</v>
      </c>
      <c r="E2515" s="30" t="s">
        <v>5836</v>
      </c>
    </row>
    <row r="2516" spans="1:5" x14ac:dyDescent="0.2">
      <c r="A2516" s="9" t="s">
        <v>5049</v>
      </c>
      <c r="B2516" s="37" t="s">
        <v>5766</v>
      </c>
      <c r="C2516" s="71">
        <v>450</v>
      </c>
      <c r="E2516" s="30" t="s">
        <v>5836</v>
      </c>
    </row>
    <row r="2517" spans="1:5" x14ac:dyDescent="0.2">
      <c r="A2517" s="9" t="s">
        <v>5050</v>
      </c>
      <c r="B2517" s="38" t="s">
        <v>2261</v>
      </c>
      <c r="C2517" s="71">
        <v>320</v>
      </c>
      <c r="E2517" s="30" t="s">
        <v>5836</v>
      </c>
    </row>
    <row r="2518" spans="1:5" x14ac:dyDescent="0.2">
      <c r="A2518" s="9" t="s">
        <v>5051</v>
      </c>
      <c r="B2518" s="37" t="s">
        <v>5768</v>
      </c>
      <c r="C2518" s="71">
        <v>430</v>
      </c>
      <c r="E2518" s="30" t="s">
        <v>5836</v>
      </c>
    </row>
    <row r="2519" spans="1:5" x14ac:dyDescent="0.2">
      <c r="A2519" s="9" t="s">
        <v>5052</v>
      </c>
      <c r="B2519" s="37" t="s">
        <v>5767</v>
      </c>
      <c r="C2519" s="71">
        <v>330</v>
      </c>
      <c r="E2519" s="30" t="s">
        <v>5836</v>
      </c>
    </row>
    <row r="2520" spans="1:5" x14ac:dyDescent="0.2">
      <c r="A2520" s="9" t="s">
        <v>5053</v>
      </c>
      <c r="B2520" s="38" t="s">
        <v>2262</v>
      </c>
      <c r="C2520" s="71">
        <v>330</v>
      </c>
      <c r="E2520" s="30" t="s">
        <v>5836</v>
      </c>
    </row>
    <row r="2521" spans="1:5" x14ac:dyDescent="0.2">
      <c r="A2521" s="9" t="s">
        <v>5054</v>
      </c>
      <c r="B2521" s="38" t="s">
        <v>2263</v>
      </c>
      <c r="C2521" s="71">
        <v>340</v>
      </c>
      <c r="E2521" s="30" t="s">
        <v>5836</v>
      </c>
    </row>
    <row r="2522" spans="1:5" x14ac:dyDescent="0.2">
      <c r="A2522" s="9" t="s">
        <v>5055</v>
      </c>
      <c r="B2522" s="38" t="s">
        <v>2264</v>
      </c>
      <c r="C2522" s="71">
        <v>480</v>
      </c>
      <c r="E2522" s="30" t="s">
        <v>5836</v>
      </c>
    </row>
    <row r="2523" spans="1:5" x14ac:dyDescent="0.2">
      <c r="A2523" s="9" t="s">
        <v>5056</v>
      </c>
      <c r="B2523" s="38" t="s">
        <v>2265</v>
      </c>
      <c r="C2523" s="71">
        <v>550</v>
      </c>
      <c r="E2523" s="30" t="s">
        <v>5836</v>
      </c>
    </row>
    <row r="2524" spans="1:5" x14ac:dyDescent="0.2">
      <c r="A2524" s="9" t="s">
        <v>5057</v>
      </c>
      <c r="B2524" s="37" t="s">
        <v>5769</v>
      </c>
      <c r="C2524" s="71">
        <v>500</v>
      </c>
      <c r="E2524" s="30" t="s">
        <v>5836</v>
      </c>
    </row>
    <row r="2525" spans="1:5" x14ac:dyDescent="0.2">
      <c r="A2525" s="9" t="s">
        <v>5058</v>
      </c>
      <c r="B2525" s="37" t="s">
        <v>5770</v>
      </c>
      <c r="C2525" s="71">
        <v>500</v>
      </c>
      <c r="E2525" s="30" t="s">
        <v>5836</v>
      </c>
    </row>
    <row r="2526" spans="1:5" x14ac:dyDescent="0.2">
      <c r="A2526" s="9" t="s">
        <v>5059</v>
      </c>
      <c r="B2526" s="37" t="s">
        <v>5760</v>
      </c>
      <c r="C2526" s="71">
        <v>360</v>
      </c>
      <c r="E2526" s="30" t="s">
        <v>5836</v>
      </c>
    </row>
    <row r="2527" spans="1:5" x14ac:dyDescent="0.2">
      <c r="A2527" s="9" t="s">
        <v>5060</v>
      </c>
      <c r="B2527" s="37" t="s">
        <v>5761</v>
      </c>
      <c r="C2527" s="71">
        <v>360</v>
      </c>
      <c r="E2527" s="30" t="s">
        <v>5836</v>
      </c>
    </row>
    <row r="2528" spans="1:5" x14ac:dyDescent="0.2">
      <c r="A2528" s="9" t="s">
        <v>5061</v>
      </c>
      <c r="B2528" s="37" t="s">
        <v>5759</v>
      </c>
      <c r="C2528" s="71">
        <v>350</v>
      </c>
      <c r="E2528" s="30" t="s">
        <v>5836</v>
      </c>
    </row>
    <row r="2529" spans="1:5" x14ac:dyDescent="0.2">
      <c r="A2529" s="9" t="s">
        <v>5062</v>
      </c>
      <c r="B2529" s="37" t="s">
        <v>5758</v>
      </c>
      <c r="C2529" s="71">
        <v>350</v>
      </c>
      <c r="E2529" s="30" t="s">
        <v>5836</v>
      </c>
    </row>
    <row r="2530" spans="1:5" x14ac:dyDescent="0.2">
      <c r="A2530" s="9" t="s">
        <v>5063</v>
      </c>
      <c r="B2530" s="37" t="s">
        <v>5757</v>
      </c>
      <c r="C2530" s="71">
        <v>660</v>
      </c>
      <c r="E2530" s="30" t="s">
        <v>5836</v>
      </c>
    </row>
    <row r="2531" spans="1:5" x14ac:dyDescent="0.2">
      <c r="A2531" s="9" t="s">
        <v>5064</v>
      </c>
      <c r="B2531" s="37" t="s">
        <v>5899</v>
      </c>
      <c r="C2531" s="71">
        <v>580</v>
      </c>
      <c r="E2531" s="30" t="s">
        <v>5836</v>
      </c>
    </row>
    <row r="2532" spans="1:5" x14ac:dyDescent="0.2">
      <c r="A2532" s="14" t="s">
        <v>5679</v>
      </c>
      <c r="B2532" s="37" t="s">
        <v>5900</v>
      </c>
      <c r="C2532" s="71">
        <v>500</v>
      </c>
      <c r="E2532" s="30" t="s">
        <v>5836</v>
      </c>
    </row>
    <row r="2533" spans="1:5" x14ac:dyDescent="0.2">
      <c r="A2533" s="9" t="s">
        <v>5065</v>
      </c>
      <c r="B2533" s="37" t="s">
        <v>5700</v>
      </c>
      <c r="C2533" s="71">
        <v>760</v>
      </c>
      <c r="E2533" s="30" t="s">
        <v>5836</v>
      </c>
    </row>
    <row r="2534" spans="1:5" ht="38.25" x14ac:dyDescent="0.2">
      <c r="A2534" s="9" t="s">
        <v>5066</v>
      </c>
      <c r="B2534" s="38" t="s">
        <v>2266</v>
      </c>
      <c r="C2534" s="71">
        <v>4950</v>
      </c>
      <c r="E2534" s="30" t="s">
        <v>5836</v>
      </c>
    </row>
    <row r="2535" spans="1:5" ht="25.5" x14ac:dyDescent="0.2">
      <c r="A2535" s="9" t="s">
        <v>5067</v>
      </c>
      <c r="B2535" s="37" t="s">
        <v>5701</v>
      </c>
      <c r="C2535" s="71">
        <v>2110</v>
      </c>
      <c r="E2535" s="30" t="s">
        <v>5836</v>
      </c>
    </row>
    <row r="2536" spans="1:5" x14ac:dyDescent="0.2">
      <c r="A2536" s="9" t="s">
        <v>5068</v>
      </c>
      <c r="B2536" s="38" t="s">
        <v>2267</v>
      </c>
      <c r="C2536" s="71">
        <v>740</v>
      </c>
      <c r="E2536" s="30" t="s">
        <v>5836</v>
      </c>
    </row>
    <row r="2537" spans="1:5" x14ac:dyDescent="0.2">
      <c r="A2537" s="14" t="s">
        <v>5070</v>
      </c>
      <c r="B2537" s="37" t="s">
        <v>5754</v>
      </c>
      <c r="C2537" s="71">
        <v>320</v>
      </c>
      <c r="E2537" s="30" t="s">
        <v>5836</v>
      </c>
    </row>
    <row r="2538" spans="1:5" x14ac:dyDescent="0.2">
      <c r="A2538" s="14" t="s">
        <v>5071</v>
      </c>
      <c r="B2538" s="37" t="s">
        <v>5755</v>
      </c>
      <c r="C2538" s="71">
        <v>310</v>
      </c>
      <c r="E2538" s="30" t="s">
        <v>5836</v>
      </c>
    </row>
    <row r="2539" spans="1:5" x14ac:dyDescent="0.2">
      <c r="A2539" s="9" t="s">
        <v>5069</v>
      </c>
      <c r="B2539" s="37" t="s">
        <v>5756</v>
      </c>
      <c r="C2539" s="71">
        <v>370</v>
      </c>
      <c r="E2539" s="30" t="s">
        <v>5836</v>
      </c>
    </row>
    <row r="2540" spans="1:5" x14ac:dyDescent="0.2">
      <c r="A2540" s="14" t="s">
        <v>5072</v>
      </c>
      <c r="B2540" s="37" t="s">
        <v>5752</v>
      </c>
      <c r="C2540" s="71">
        <v>500</v>
      </c>
      <c r="E2540" s="30" t="s">
        <v>5836</v>
      </c>
    </row>
    <row r="2541" spans="1:5" x14ac:dyDescent="0.2">
      <c r="A2541" s="14" t="s">
        <v>5073</v>
      </c>
      <c r="B2541" s="37" t="s">
        <v>5753</v>
      </c>
      <c r="C2541" s="71">
        <v>500</v>
      </c>
      <c r="E2541" s="30" t="s">
        <v>5836</v>
      </c>
    </row>
    <row r="2542" spans="1:5" x14ac:dyDescent="0.2">
      <c r="A2542" s="14" t="s">
        <v>5682</v>
      </c>
      <c r="B2542" s="37" t="s">
        <v>5683</v>
      </c>
      <c r="C2542" s="71">
        <v>330</v>
      </c>
      <c r="E2542" s="30" t="s">
        <v>5836</v>
      </c>
    </row>
    <row r="2543" spans="1:5" x14ac:dyDescent="0.2">
      <c r="A2543" s="14" t="s">
        <v>5680</v>
      </c>
      <c r="B2543" s="37" t="s">
        <v>2268</v>
      </c>
      <c r="C2543" s="71">
        <v>330</v>
      </c>
      <c r="E2543" s="30" t="s">
        <v>5836</v>
      </c>
    </row>
    <row r="2544" spans="1:5" x14ac:dyDescent="0.2">
      <c r="A2544" s="14" t="s">
        <v>5681</v>
      </c>
      <c r="B2544" s="38" t="s">
        <v>2269</v>
      </c>
      <c r="C2544" s="71">
        <v>330</v>
      </c>
      <c r="E2544" s="30" t="s">
        <v>5836</v>
      </c>
    </row>
    <row r="2545" spans="1:5" x14ac:dyDescent="0.2">
      <c r="A2545" s="14" t="s">
        <v>5084</v>
      </c>
      <c r="B2545" s="37" t="s">
        <v>5748</v>
      </c>
      <c r="C2545" s="71">
        <v>420</v>
      </c>
      <c r="E2545" s="30" t="s">
        <v>5836</v>
      </c>
    </row>
    <row r="2546" spans="1:5" x14ac:dyDescent="0.2">
      <c r="A2546" s="14" t="s">
        <v>5692</v>
      </c>
      <c r="B2546" s="37" t="s">
        <v>5749</v>
      </c>
      <c r="C2546" s="71">
        <v>420</v>
      </c>
      <c r="E2546" s="30" t="s">
        <v>5836</v>
      </c>
    </row>
    <row r="2547" spans="1:5" x14ac:dyDescent="0.2">
      <c r="A2547" s="14" t="s">
        <v>5718</v>
      </c>
      <c r="B2547" s="37" t="s">
        <v>5744</v>
      </c>
      <c r="C2547" s="71">
        <v>330</v>
      </c>
      <c r="E2547" s="30" t="s">
        <v>5836</v>
      </c>
    </row>
    <row r="2548" spans="1:5" x14ac:dyDescent="0.2">
      <c r="A2548" s="14" t="s">
        <v>5719</v>
      </c>
      <c r="B2548" s="37" t="s">
        <v>5745</v>
      </c>
      <c r="C2548" s="71">
        <v>330</v>
      </c>
      <c r="E2548" s="30" t="s">
        <v>5836</v>
      </c>
    </row>
    <row r="2549" spans="1:5" x14ac:dyDescent="0.2">
      <c r="A2549" s="14" t="s">
        <v>5723</v>
      </c>
      <c r="B2549" s="37" t="s">
        <v>5746</v>
      </c>
      <c r="C2549" s="71">
        <v>330</v>
      </c>
      <c r="E2549" s="30" t="s">
        <v>5836</v>
      </c>
    </row>
    <row r="2550" spans="1:5" x14ac:dyDescent="0.2">
      <c r="A2550" s="14" t="s">
        <v>5148</v>
      </c>
      <c r="B2550" s="37" t="s">
        <v>5747</v>
      </c>
      <c r="C2550" s="71">
        <v>330</v>
      </c>
      <c r="E2550" s="30" t="s">
        <v>5836</v>
      </c>
    </row>
    <row r="2551" spans="1:5" x14ac:dyDescent="0.2">
      <c r="A2551" s="9" t="s">
        <v>5074</v>
      </c>
      <c r="B2551" s="38" t="s">
        <v>2270</v>
      </c>
      <c r="C2551" s="71">
        <v>750</v>
      </c>
      <c r="E2551" s="30" t="s">
        <v>5836</v>
      </c>
    </row>
    <row r="2552" spans="1:5" x14ac:dyDescent="0.2">
      <c r="A2552" s="9" t="s">
        <v>5075</v>
      </c>
      <c r="B2552" s="38" t="s">
        <v>2271</v>
      </c>
      <c r="C2552" s="71">
        <v>1320</v>
      </c>
      <c r="E2552" s="30" t="s">
        <v>5836</v>
      </c>
    </row>
    <row r="2553" spans="1:5" x14ac:dyDescent="0.2">
      <c r="A2553" s="9" t="s">
        <v>5076</v>
      </c>
      <c r="B2553" s="38" t="s">
        <v>2272</v>
      </c>
      <c r="C2553" s="71">
        <v>420</v>
      </c>
      <c r="E2553" s="30" t="s">
        <v>5836</v>
      </c>
    </row>
    <row r="2554" spans="1:5" x14ac:dyDescent="0.2">
      <c r="A2554" s="9" t="s">
        <v>5077</v>
      </c>
      <c r="B2554" s="38" t="s">
        <v>2273</v>
      </c>
      <c r="C2554" s="71">
        <v>500</v>
      </c>
      <c r="E2554" s="30" t="s">
        <v>5836</v>
      </c>
    </row>
    <row r="2555" spans="1:5" x14ac:dyDescent="0.2">
      <c r="A2555" s="9" t="s">
        <v>5078</v>
      </c>
      <c r="B2555" s="37" t="s">
        <v>2274</v>
      </c>
      <c r="C2555" s="71">
        <v>20280</v>
      </c>
      <c r="E2555" s="30" t="s">
        <v>5836</v>
      </c>
    </row>
    <row r="2556" spans="1:5" x14ac:dyDescent="0.2">
      <c r="A2556" s="9" t="s">
        <v>5079</v>
      </c>
      <c r="B2556" s="38" t="s">
        <v>2275</v>
      </c>
      <c r="C2556" s="71">
        <v>14040</v>
      </c>
      <c r="E2556" s="30" t="s">
        <v>5836</v>
      </c>
    </row>
    <row r="2557" spans="1:5" x14ac:dyDescent="0.2">
      <c r="A2557" s="9" t="s">
        <v>5080</v>
      </c>
      <c r="B2557" s="37" t="s">
        <v>5750</v>
      </c>
      <c r="C2557" s="71">
        <v>500</v>
      </c>
      <c r="E2557" s="30" t="s">
        <v>5836</v>
      </c>
    </row>
    <row r="2558" spans="1:5" x14ac:dyDescent="0.2">
      <c r="A2558" s="9" t="s">
        <v>5081</v>
      </c>
      <c r="B2558" s="37" t="s">
        <v>5751</v>
      </c>
      <c r="C2558" s="71">
        <v>500</v>
      </c>
      <c r="E2558" s="30" t="s">
        <v>5836</v>
      </c>
    </row>
    <row r="2559" spans="1:5" x14ac:dyDescent="0.2">
      <c r="A2559" s="14" t="s">
        <v>5691</v>
      </c>
      <c r="B2559" s="37" t="s">
        <v>5673</v>
      </c>
      <c r="C2559" s="71">
        <v>430</v>
      </c>
      <c r="E2559" s="30" t="s">
        <v>5836</v>
      </c>
    </row>
    <row r="2560" spans="1:5" x14ac:dyDescent="0.2">
      <c r="A2560" s="9" t="s">
        <v>5082</v>
      </c>
      <c r="B2560" s="37" t="s">
        <v>2276</v>
      </c>
      <c r="C2560" s="71">
        <v>380</v>
      </c>
      <c r="E2560" s="30" t="s">
        <v>5836</v>
      </c>
    </row>
    <row r="2561" spans="1:5" x14ac:dyDescent="0.2">
      <c r="A2561" s="9" t="s">
        <v>5083</v>
      </c>
      <c r="B2561" s="37" t="s">
        <v>2277</v>
      </c>
      <c r="C2561" s="71">
        <v>430</v>
      </c>
      <c r="E2561" s="30" t="s">
        <v>5836</v>
      </c>
    </row>
    <row r="2562" spans="1:5" x14ac:dyDescent="0.2">
      <c r="A2562" s="14" t="s">
        <v>5717</v>
      </c>
      <c r="B2562" s="37" t="s">
        <v>5771</v>
      </c>
      <c r="C2562" s="71">
        <v>380</v>
      </c>
      <c r="E2562" s="30" t="s">
        <v>5836</v>
      </c>
    </row>
    <row r="2563" spans="1:5" x14ac:dyDescent="0.2">
      <c r="A2563" s="14" t="s">
        <v>5716</v>
      </c>
      <c r="B2563" s="37" t="s">
        <v>5772</v>
      </c>
      <c r="C2563" s="71">
        <v>380</v>
      </c>
      <c r="E2563" s="30" t="s">
        <v>5836</v>
      </c>
    </row>
    <row r="2564" spans="1:5" x14ac:dyDescent="0.2">
      <c r="A2564" s="14" t="s">
        <v>5715</v>
      </c>
      <c r="B2564" s="37" t="s">
        <v>5773</v>
      </c>
      <c r="C2564" s="71">
        <v>300</v>
      </c>
      <c r="E2564" s="30" t="s">
        <v>5836</v>
      </c>
    </row>
    <row r="2565" spans="1:5" x14ac:dyDescent="0.2">
      <c r="A2565" s="9" t="s">
        <v>5085</v>
      </c>
      <c r="B2565" s="37" t="s">
        <v>5774</v>
      </c>
      <c r="C2565" s="71">
        <v>470</v>
      </c>
      <c r="E2565" s="30" t="s">
        <v>5836</v>
      </c>
    </row>
    <row r="2566" spans="1:5" x14ac:dyDescent="0.2">
      <c r="A2566" s="9" t="s">
        <v>5086</v>
      </c>
      <c r="B2566" s="37" t="s">
        <v>5775</v>
      </c>
      <c r="C2566" s="71">
        <v>470</v>
      </c>
      <c r="E2566" s="30" t="s">
        <v>5836</v>
      </c>
    </row>
    <row r="2567" spans="1:5" x14ac:dyDescent="0.2">
      <c r="A2567" s="9" t="s">
        <v>5087</v>
      </c>
      <c r="B2567" s="38" t="s">
        <v>2279</v>
      </c>
      <c r="C2567" s="71">
        <v>480</v>
      </c>
      <c r="E2567" s="30" t="s">
        <v>5836</v>
      </c>
    </row>
    <row r="2568" spans="1:5" x14ac:dyDescent="0.2">
      <c r="A2568" s="9" t="s">
        <v>5088</v>
      </c>
      <c r="B2568" s="38" t="s">
        <v>2280</v>
      </c>
      <c r="C2568" s="71">
        <v>300</v>
      </c>
      <c r="E2568" s="30" t="s">
        <v>5836</v>
      </c>
    </row>
    <row r="2569" spans="1:5" x14ac:dyDescent="0.2">
      <c r="A2569" s="9" t="s">
        <v>5089</v>
      </c>
      <c r="B2569" s="38" t="s">
        <v>2281</v>
      </c>
      <c r="C2569" s="71">
        <v>370</v>
      </c>
      <c r="E2569" s="30" t="s">
        <v>5836</v>
      </c>
    </row>
    <row r="2570" spans="1:5" x14ac:dyDescent="0.2">
      <c r="A2570" s="9" t="s">
        <v>5090</v>
      </c>
      <c r="B2570" s="38" t="s">
        <v>2282</v>
      </c>
      <c r="C2570" s="71">
        <v>360</v>
      </c>
      <c r="E2570" s="30" t="s">
        <v>5836</v>
      </c>
    </row>
    <row r="2571" spans="1:5" x14ac:dyDescent="0.2">
      <c r="A2571" s="9" t="s">
        <v>5091</v>
      </c>
      <c r="B2571" s="37" t="s">
        <v>5776</v>
      </c>
      <c r="C2571" s="71">
        <v>930</v>
      </c>
      <c r="E2571" s="30" t="s">
        <v>5836</v>
      </c>
    </row>
    <row r="2572" spans="1:5" x14ac:dyDescent="0.2">
      <c r="A2572" s="9" t="s">
        <v>5092</v>
      </c>
      <c r="B2572" s="37" t="s">
        <v>5788</v>
      </c>
      <c r="C2572" s="71">
        <v>930</v>
      </c>
      <c r="E2572" s="30" t="s">
        <v>5836</v>
      </c>
    </row>
    <row r="2573" spans="1:5" x14ac:dyDescent="0.2">
      <c r="A2573" s="9" t="s">
        <v>5093</v>
      </c>
      <c r="B2573" s="38" t="s">
        <v>2283</v>
      </c>
      <c r="C2573" s="71">
        <v>620</v>
      </c>
      <c r="E2573" s="30" t="s">
        <v>5836</v>
      </c>
    </row>
    <row r="2574" spans="1:5" x14ac:dyDescent="0.2">
      <c r="A2574" s="9" t="s">
        <v>5094</v>
      </c>
      <c r="B2574" s="38" t="s">
        <v>2284</v>
      </c>
      <c r="C2574" s="71">
        <v>1280</v>
      </c>
      <c r="E2574" s="30" t="s">
        <v>5836</v>
      </c>
    </row>
    <row r="2575" spans="1:5" x14ac:dyDescent="0.2">
      <c r="A2575" s="9" t="s">
        <v>5095</v>
      </c>
      <c r="B2575" s="38" t="s">
        <v>2285</v>
      </c>
      <c r="C2575" s="71">
        <v>450</v>
      </c>
      <c r="E2575" s="30" t="s">
        <v>5836</v>
      </c>
    </row>
    <row r="2576" spans="1:5" x14ac:dyDescent="0.2">
      <c r="A2576" s="9" t="s">
        <v>5096</v>
      </c>
      <c r="B2576" s="38" t="s">
        <v>2286</v>
      </c>
      <c r="C2576" s="71">
        <v>440</v>
      </c>
      <c r="E2576" s="30" t="s">
        <v>5836</v>
      </c>
    </row>
    <row r="2577" spans="1:6" x14ac:dyDescent="0.2">
      <c r="A2577" s="9" t="s">
        <v>5097</v>
      </c>
      <c r="B2577" s="38" t="s">
        <v>2287</v>
      </c>
      <c r="C2577" s="71">
        <v>430</v>
      </c>
      <c r="E2577" s="30" t="s">
        <v>5836</v>
      </c>
    </row>
    <row r="2578" spans="1:6" x14ac:dyDescent="0.2">
      <c r="A2578" s="9" t="s">
        <v>5098</v>
      </c>
      <c r="B2578" s="38" t="s">
        <v>2288</v>
      </c>
      <c r="C2578" s="71">
        <v>400</v>
      </c>
      <c r="E2578" s="30" t="s">
        <v>5836</v>
      </c>
    </row>
    <row r="2579" spans="1:6" x14ac:dyDescent="0.2">
      <c r="A2579" s="9" t="s">
        <v>5099</v>
      </c>
      <c r="B2579" s="37" t="s">
        <v>5777</v>
      </c>
      <c r="C2579" s="71">
        <v>350</v>
      </c>
      <c r="E2579" s="30" t="s">
        <v>5836</v>
      </c>
    </row>
    <row r="2580" spans="1:6" x14ac:dyDescent="0.2">
      <c r="A2580" s="9" t="s">
        <v>5100</v>
      </c>
      <c r="B2580" s="38" t="s">
        <v>2289</v>
      </c>
      <c r="C2580" s="71">
        <v>500</v>
      </c>
      <c r="E2580" s="30" t="s">
        <v>5836</v>
      </c>
    </row>
    <row r="2581" spans="1:6" x14ac:dyDescent="0.2">
      <c r="A2581" s="9" t="s">
        <v>5101</v>
      </c>
      <c r="B2581" s="38" t="s">
        <v>2290</v>
      </c>
      <c r="C2581" s="71">
        <v>500</v>
      </c>
      <c r="E2581" s="30" t="s">
        <v>5836</v>
      </c>
    </row>
    <row r="2582" spans="1:6" x14ac:dyDescent="0.2">
      <c r="A2582" s="14" t="s">
        <v>5688</v>
      </c>
      <c r="B2582" s="37" t="s">
        <v>5689</v>
      </c>
      <c r="C2582" s="71">
        <v>300</v>
      </c>
      <c r="E2582" s="30" t="s">
        <v>5836</v>
      </c>
    </row>
    <row r="2583" spans="1:6" x14ac:dyDescent="0.2">
      <c r="A2583" s="14" t="s">
        <v>5690</v>
      </c>
      <c r="B2583" s="38" t="s">
        <v>2291</v>
      </c>
      <c r="C2583" s="71">
        <v>430</v>
      </c>
      <c r="E2583" s="30" t="s">
        <v>5836</v>
      </c>
    </row>
    <row r="2584" spans="1:6" x14ac:dyDescent="0.2">
      <c r="A2584" s="14" t="s">
        <v>5687</v>
      </c>
      <c r="B2584" s="38" t="s">
        <v>2292</v>
      </c>
      <c r="C2584" s="71">
        <v>430</v>
      </c>
      <c r="E2584" s="30" t="s">
        <v>5836</v>
      </c>
    </row>
    <row r="2585" spans="1:6" x14ac:dyDescent="0.2">
      <c r="A2585" s="9" t="s">
        <v>5102</v>
      </c>
      <c r="B2585" s="38" t="s">
        <v>2293</v>
      </c>
      <c r="C2585" s="71">
        <v>1010</v>
      </c>
      <c r="E2585" s="30" t="s">
        <v>5836</v>
      </c>
    </row>
    <row r="2586" spans="1:6" x14ac:dyDescent="0.2">
      <c r="A2586" s="9" t="s">
        <v>5103</v>
      </c>
      <c r="B2586" s="38" t="s">
        <v>2294</v>
      </c>
      <c r="C2586" s="71">
        <v>300</v>
      </c>
      <c r="E2586" s="30" t="s">
        <v>5836</v>
      </c>
    </row>
    <row r="2587" spans="1:6" x14ac:dyDescent="0.2">
      <c r="A2587" s="9" t="s">
        <v>5104</v>
      </c>
      <c r="B2587" s="38" t="s">
        <v>2295</v>
      </c>
      <c r="C2587" s="71">
        <v>320</v>
      </c>
      <c r="E2587" s="30" t="s">
        <v>5836</v>
      </c>
    </row>
    <row r="2588" spans="1:6" x14ac:dyDescent="0.2">
      <c r="A2588" s="9" t="s">
        <v>5105</v>
      </c>
      <c r="B2588" s="38" t="s">
        <v>2296</v>
      </c>
      <c r="C2588" s="71">
        <v>800</v>
      </c>
      <c r="E2588" s="30" t="s">
        <v>5836</v>
      </c>
    </row>
    <row r="2589" spans="1:6" x14ac:dyDescent="0.2">
      <c r="A2589" s="9" t="s">
        <v>5106</v>
      </c>
      <c r="B2589" s="38" t="s">
        <v>2297</v>
      </c>
      <c r="C2589" s="71">
        <v>700</v>
      </c>
      <c r="E2589" s="30" t="s">
        <v>5836</v>
      </c>
    </row>
    <row r="2590" spans="1:6" x14ac:dyDescent="0.2">
      <c r="A2590" s="9" t="s">
        <v>5107</v>
      </c>
      <c r="B2590" s="38" t="s">
        <v>2298</v>
      </c>
      <c r="C2590" s="71">
        <v>690</v>
      </c>
      <c r="E2590" s="30" t="s">
        <v>5836</v>
      </c>
    </row>
    <row r="2591" spans="1:6" x14ac:dyDescent="0.2">
      <c r="A2591" s="9" t="s">
        <v>5108</v>
      </c>
      <c r="B2591" s="38" t="s">
        <v>2299</v>
      </c>
      <c r="C2591" s="71">
        <v>780</v>
      </c>
      <c r="E2591" s="30" t="s">
        <v>5836</v>
      </c>
      <c r="F2591" s="94" t="s">
        <v>5874</v>
      </c>
    </row>
    <row r="2592" spans="1:6" x14ac:dyDescent="0.2">
      <c r="A2592" s="9" t="s">
        <v>5109</v>
      </c>
      <c r="B2592" s="38" t="s">
        <v>2300</v>
      </c>
      <c r="C2592" s="71">
        <v>1020</v>
      </c>
      <c r="E2592" s="30" t="s">
        <v>5836</v>
      </c>
    </row>
    <row r="2593" spans="1:5" x14ac:dyDescent="0.2">
      <c r="A2593" s="9" t="s">
        <v>5110</v>
      </c>
      <c r="B2593" s="38" t="s">
        <v>2301</v>
      </c>
      <c r="C2593" s="71">
        <v>1090</v>
      </c>
      <c r="E2593" s="30" t="s">
        <v>5836</v>
      </c>
    </row>
    <row r="2594" spans="1:5" x14ac:dyDescent="0.2">
      <c r="A2594" s="9" t="s">
        <v>5867</v>
      </c>
      <c r="B2594" s="38" t="s">
        <v>5873</v>
      </c>
      <c r="C2594" s="71">
        <v>1170</v>
      </c>
      <c r="E2594" s="30" t="s">
        <v>5836</v>
      </c>
    </row>
    <row r="2595" spans="1:5" x14ac:dyDescent="0.2">
      <c r="A2595" s="9" t="s">
        <v>5111</v>
      </c>
      <c r="B2595" s="38" t="s">
        <v>2302</v>
      </c>
      <c r="C2595" s="71">
        <v>600</v>
      </c>
      <c r="E2595" s="30" t="s">
        <v>5836</v>
      </c>
    </row>
    <row r="2596" spans="1:5" x14ac:dyDescent="0.2">
      <c r="A2596" s="9" t="s">
        <v>5112</v>
      </c>
      <c r="B2596" s="38" t="s">
        <v>2303</v>
      </c>
      <c r="C2596" s="71">
        <v>1060</v>
      </c>
      <c r="E2596" s="30" t="s">
        <v>5836</v>
      </c>
    </row>
    <row r="2597" spans="1:5" x14ac:dyDescent="0.2">
      <c r="A2597" s="9" t="s">
        <v>5113</v>
      </c>
      <c r="B2597" s="38" t="s">
        <v>2304</v>
      </c>
      <c r="C2597" s="71">
        <v>1060</v>
      </c>
      <c r="E2597" s="30" t="s">
        <v>5836</v>
      </c>
    </row>
    <row r="2598" spans="1:5" x14ac:dyDescent="0.2">
      <c r="A2598" s="9" t="s">
        <v>5114</v>
      </c>
      <c r="B2598" s="38" t="s">
        <v>2305</v>
      </c>
      <c r="C2598" s="71">
        <v>1060</v>
      </c>
      <c r="E2598" s="30" t="s">
        <v>5836</v>
      </c>
    </row>
    <row r="2599" spans="1:5" x14ac:dyDescent="0.2">
      <c r="A2599" s="9" t="s">
        <v>5115</v>
      </c>
      <c r="B2599" s="38" t="s">
        <v>2306</v>
      </c>
      <c r="C2599" s="71">
        <v>1060</v>
      </c>
      <c r="E2599" s="30" t="s">
        <v>5836</v>
      </c>
    </row>
    <row r="2600" spans="1:5" x14ac:dyDescent="0.2">
      <c r="A2600" s="9" t="s">
        <v>5116</v>
      </c>
      <c r="B2600" s="38" t="s">
        <v>2307</v>
      </c>
      <c r="C2600" s="71">
        <v>1250</v>
      </c>
      <c r="E2600" s="30" t="s">
        <v>5836</v>
      </c>
    </row>
    <row r="2601" spans="1:5" x14ac:dyDescent="0.2">
      <c r="A2601" s="9" t="s">
        <v>5117</v>
      </c>
      <c r="B2601" s="38" t="s">
        <v>2308</v>
      </c>
      <c r="C2601" s="71">
        <v>1230</v>
      </c>
      <c r="E2601" s="30" t="s">
        <v>5836</v>
      </c>
    </row>
    <row r="2602" spans="1:5" ht="38.25" x14ac:dyDescent="0.2">
      <c r="A2602" s="9" t="s">
        <v>5118</v>
      </c>
      <c r="B2602" s="38" t="s">
        <v>2309</v>
      </c>
      <c r="C2602" s="71">
        <v>4050</v>
      </c>
      <c r="E2602" s="30" t="s">
        <v>5836</v>
      </c>
    </row>
    <row r="2603" spans="1:5" x14ac:dyDescent="0.2">
      <c r="A2603" s="9" t="s">
        <v>5119</v>
      </c>
      <c r="B2603" s="38" t="s">
        <v>2310</v>
      </c>
      <c r="C2603" s="71">
        <v>2110</v>
      </c>
      <c r="E2603" s="30" t="s">
        <v>5836</v>
      </c>
    </row>
    <row r="2604" spans="1:5" x14ac:dyDescent="0.2">
      <c r="A2604" s="9" t="s">
        <v>5120</v>
      </c>
      <c r="B2604" s="38" t="s">
        <v>2311</v>
      </c>
      <c r="C2604" s="71">
        <v>650</v>
      </c>
      <c r="E2604" s="30" t="s">
        <v>5836</v>
      </c>
    </row>
    <row r="2605" spans="1:5" x14ac:dyDescent="0.2">
      <c r="A2605" s="9" t="s">
        <v>5121</v>
      </c>
      <c r="B2605" s="38" t="s">
        <v>2312</v>
      </c>
      <c r="C2605" s="71">
        <v>650</v>
      </c>
      <c r="E2605" s="30" t="s">
        <v>5836</v>
      </c>
    </row>
    <row r="2606" spans="1:5" x14ac:dyDescent="0.2">
      <c r="A2606" s="9" t="s">
        <v>5122</v>
      </c>
      <c r="B2606" s="38" t="s">
        <v>2313</v>
      </c>
      <c r="C2606" s="71">
        <v>1350</v>
      </c>
      <c r="E2606" s="30" t="s">
        <v>5836</v>
      </c>
    </row>
    <row r="2607" spans="1:5" ht="25.5" x14ac:dyDescent="0.2">
      <c r="A2607" s="9" t="s">
        <v>5123</v>
      </c>
      <c r="B2607" s="38" t="s">
        <v>2314</v>
      </c>
      <c r="C2607" s="71">
        <v>720</v>
      </c>
      <c r="E2607" s="30" t="s">
        <v>5836</v>
      </c>
    </row>
    <row r="2608" spans="1:5" ht="25.5" x14ac:dyDescent="0.2">
      <c r="A2608" s="9" t="s">
        <v>5124</v>
      </c>
      <c r="B2608" s="38" t="s">
        <v>2315</v>
      </c>
      <c r="C2608" s="71">
        <v>1100</v>
      </c>
      <c r="E2608" s="30" t="s">
        <v>5836</v>
      </c>
    </row>
    <row r="2609" spans="1:6" x14ac:dyDescent="0.2">
      <c r="A2609" s="9" t="s">
        <v>5125</v>
      </c>
      <c r="B2609" s="38" t="s">
        <v>2316</v>
      </c>
      <c r="C2609" s="71">
        <v>600</v>
      </c>
      <c r="E2609" s="30" t="s">
        <v>5836</v>
      </c>
    </row>
    <row r="2610" spans="1:6" x14ac:dyDescent="0.2">
      <c r="A2610" s="9" t="s">
        <v>5126</v>
      </c>
      <c r="B2610" s="38" t="s">
        <v>2317</v>
      </c>
      <c r="C2610" s="71">
        <v>2700</v>
      </c>
      <c r="E2610" s="30" t="s">
        <v>5836</v>
      </c>
    </row>
    <row r="2611" spans="1:6" ht="25.5" x14ac:dyDescent="0.2">
      <c r="A2611" s="9" t="s">
        <v>5925</v>
      </c>
      <c r="B2611" s="38" t="s">
        <v>5926</v>
      </c>
      <c r="C2611" s="71">
        <v>3600</v>
      </c>
      <c r="E2611" s="30" t="s">
        <v>5836</v>
      </c>
    </row>
    <row r="2612" spans="1:6" x14ac:dyDescent="0.2">
      <c r="A2612" s="9">
        <v>728262</v>
      </c>
      <c r="B2612" s="38" t="s">
        <v>5927</v>
      </c>
      <c r="C2612" s="71">
        <v>2100</v>
      </c>
      <c r="E2612" s="30" t="s">
        <v>5836</v>
      </c>
    </row>
    <row r="2613" spans="1:6" x14ac:dyDescent="0.2">
      <c r="A2613" s="9">
        <v>728263</v>
      </c>
      <c r="B2613" s="38" t="s">
        <v>5934</v>
      </c>
      <c r="C2613" s="71">
        <v>1200</v>
      </c>
      <c r="E2613" s="30" t="s">
        <v>5836</v>
      </c>
    </row>
    <row r="2614" spans="1:6" ht="25.5" x14ac:dyDescent="0.2">
      <c r="A2614" s="322" t="s">
        <v>6324</v>
      </c>
      <c r="B2614" s="323" t="s">
        <v>6325</v>
      </c>
      <c r="C2614" s="364">
        <v>1800</v>
      </c>
      <c r="E2614" s="30" t="s">
        <v>5836</v>
      </c>
      <c r="F2614" s="94" t="s">
        <v>6282</v>
      </c>
    </row>
    <row r="2615" spans="1:6" x14ac:dyDescent="0.2">
      <c r="A2615" s="9">
        <v>728265</v>
      </c>
      <c r="B2615" s="38" t="s">
        <v>5935</v>
      </c>
      <c r="C2615" s="71">
        <v>2300</v>
      </c>
      <c r="E2615" s="30" t="s">
        <v>5836</v>
      </c>
    </row>
    <row r="2616" spans="1:6" x14ac:dyDescent="0.2">
      <c r="A2616" s="144" t="s">
        <v>2318</v>
      </c>
      <c r="B2616" s="144"/>
      <c r="C2616" s="213"/>
      <c r="E2616" s="30" t="s">
        <v>5836</v>
      </c>
    </row>
    <row r="2617" spans="1:6" x14ac:dyDescent="0.2">
      <c r="A2617" s="9" t="s">
        <v>5127</v>
      </c>
      <c r="B2617" s="37" t="s">
        <v>2319</v>
      </c>
      <c r="C2617" s="71">
        <v>850</v>
      </c>
      <c r="E2617" s="30" t="s">
        <v>5836</v>
      </c>
    </row>
    <row r="2618" spans="1:6" x14ac:dyDescent="0.2">
      <c r="A2618" s="9" t="s">
        <v>5128</v>
      </c>
      <c r="B2618" s="37" t="s">
        <v>2320</v>
      </c>
      <c r="C2618" s="71">
        <v>850</v>
      </c>
      <c r="E2618" s="30" t="s">
        <v>5836</v>
      </c>
    </row>
    <row r="2619" spans="1:6" x14ac:dyDescent="0.2">
      <c r="A2619" s="144" t="s">
        <v>2321</v>
      </c>
      <c r="B2619" s="144"/>
      <c r="C2619" s="213"/>
      <c r="E2619" s="30" t="s">
        <v>5836</v>
      </c>
    </row>
    <row r="2620" spans="1:6" x14ac:dyDescent="0.2">
      <c r="A2620" s="9" t="s">
        <v>5129</v>
      </c>
      <c r="B2620" s="37" t="s">
        <v>2322</v>
      </c>
      <c r="C2620" s="71">
        <v>450</v>
      </c>
      <c r="E2620" s="30" t="s">
        <v>5836</v>
      </c>
    </row>
    <row r="2621" spans="1:6" x14ac:dyDescent="0.2">
      <c r="A2621" s="14" t="s">
        <v>5875</v>
      </c>
      <c r="B2621" s="37" t="s">
        <v>5878</v>
      </c>
      <c r="C2621" s="71">
        <v>380</v>
      </c>
      <c r="E2621" s="30" t="s">
        <v>5836</v>
      </c>
    </row>
    <row r="2622" spans="1:6" x14ac:dyDescent="0.2">
      <c r="A2622" s="9" t="s">
        <v>5130</v>
      </c>
      <c r="B2622" s="38" t="s">
        <v>2323</v>
      </c>
      <c r="C2622" s="71">
        <v>400</v>
      </c>
      <c r="E2622" s="30" t="s">
        <v>5836</v>
      </c>
    </row>
    <row r="2623" spans="1:6" x14ac:dyDescent="0.2">
      <c r="A2623" s="9" t="s">
        <v>5131</v>
      </c>
      <c r="B2623" s="38" t="s">
        <v>2324</v>
      </c>
      <c r="C2623" s="71">
        <v>380</v>
      </c>
      <c r="E2623" s="30" t="s">
        <v>5836</v>
      </c>
    </row>
    <row r="2624" spans="1:6" x14ac:dyDescent="0.2">
      <c r="A2624" s="9" t="s">
        <v>5132</v>
      </c>
      <c r="B2624" s="37" t="s">
        <v>2325</v>
      </c>
      <c r="C2624" s="71">
        <v>400</v>
      </c>
      <c r="E2624" s="30" t="s">
        <v>5836</v>
      </c>
    </row>
    <row r="2625" spans="1:5" x14ac:dyDescent="0.2">
      <c r="A2625" s="9" t="s">
        <v>5133</v>
      </c>
      <c r="B2625" s="38" t="s">
        <v>2326</v>
      </c>
      <c r="C2625" s="71">
        <v>540</v>
      </c>
      <c r="E2625" s="30" t="s">
        <v>5836</v>
      </c>
    </row>
    <row r="2626" spans="1:5" x14ac:dyDescent="0.2">
      <c r="A2626" s="9" t="s">
        <v>5134</v>
      </c>
      <c r="B2626" s="38" t="s">
        <v>2327</v>
      </c>
      <c r="C2626" s="71">
        <v>950</v>
      </c>
      <c r="E2626" s="30" t="s">
        <v>5836</v>
      </c>
    </row>
    <row r="2627" spans="1:5" x14ac:dyDescent="0.2">
      <c r="A2627" s="9" t="s">
        <v>5135</v>
      </c>
      <c r="B2627" s="38" t="s">
        <v>2328</v>
      </c>
      <c r="C2627" s="71">
        <v>550</v>
      </c>
      <c r="E2627" s="30" t="s">
        <v>5836</v>
      </c>
    </row>
    <row r="2628" spans="1:5" ht="25.5" x14ac:dyDescent="0.2">
      <c r="A2628" s="9" t="s">
        <v>5136</v>
      </c>
      <c r="B2628" s="38" t="s">
        <v>2329</v>
      </c>
      <c r="C2628" s="71">
        <v>230</v>
      </c>
      <c r="E2628" s="30" t="s">
        <v>5836</v>
      </c>
    </row>
    <row r="2629" spans="1:5" ht="25.5" x14ac:dyDescent="0.2">
      <c r="A2629" s="9" t="s">
        <v>5137</v>
      </c>
      <c r="B2629" s="38" t="s">
        <v>2330</v>
      </c>
      <c r="C2629" s="71">
        <v>370</v>
      </c>
      <c r="E2629" s="30" t="s">
        <v>5836</v>
      </c>
    </row>
    <row r="2630" spans="1:5" x14ac:dyDescent="0.2">
      <c r="A2630" s="9" t="s">
        <v>5138</v>
      </c>
      <c r="B2630" s="38" t="s">
        <v>2331</v>
      </c>
      <c r="C2630" s="71">
        <v>240</v>
      </c>
      <c r="E2630" s="30" t="s">
        <v>5836</v>
      </c>
    </row>
    <row r="2631" spans="1:5" x14ac:dyDescent="0.2">
      <c r="A2631" s="144" t="s">
        <v>2332</v>
      </c>
      <c r="B2631" s="144"/>
      <c r="C2631" s="213"/>
      <c r="E2631" s="30" t="s">
        <v>5836</v>
      </c>
    </row>
    <row r="2632" spans="1:5" x14ac:dyDescent="0.2">
      <c r="A2632" s="9" t="s">
        <v>5139</v>
      </c>
      <c r="B2632" s="37" t="s">
        <v>2333</v>
      </c>
      <c r="C2632" s="71">
        <v>450</v>
      </c>
      <c r="E2632" s="30" t="s">
        <v>5836</v>
      </c>
    </row>
    <row r="2633" spans="1:5" x14ac:dyDescent="0.2">
      <c r="A2633" s="9" t="s">
        <v>5140</v>
      </c>
      <c r="B2633" s="38" t="s">
        <v>2334</v>
      </c>
      <c r="C2633" s="71">
        <v>700</v>
      </c>
      <c r="E2633" s="30" t="s">
        <v>5836</v>
      </c>
    </row>
    <row r="2634" spans="1:5" x14ac:dyDescent="0.2">
      <c r="A2634" s="9" t="s">
        <v>5141</v>
      </c>
      <c r="B2634" s="38" t="s">
        <v>2335</v>
      </c>
      <c r="C2634" s="71">
        <v>410</v>
      </c>
      <c r="E2634" s="30" t="s">
        <v>5836</v>
      </c>
    </row>
    <row r="2635" spans="1:5" x14ac:dyDescent="0.2">
      <c r="A2635" s="9" t="s">
        <v>5142</v>
      </c>
      <c r="B2635" s="37" t="s">
        <v>5778</v>
      </c>
      <c r="C2635" s="71">
        <v>300</v>
      </c>
      <c r="E2635" s="30" t="s">
        <v>5836</v>
      </c>
    </row>
    <row r="2636" spans="1:5" x14ac:dyDescent="0.2">
      <c r="A2636" s="9" t="s">
        <v>5143</v>
      </c>
      <c r="B2636" s="38" t="s">
        <v>2336</v>
      </c>
      <c r="C2636" s="71">
        <v>470</v>
      </c>
      <c r="E2636" s="30" t="s">
        <v>5836</v>
      </c>
    </row>
    <row r="2637" spans="1:5" x14ac:dyDescent="0.2">
      <c r="A2637" s="144" t="s">
        <v>2337</v>
      </c>
      <c r="B2637" s="144"/>
      <c r="C2637" s="213"/>
      <c r="E2637" s="30" t="s">
        <v>5836</v>
      </c>
    </row>
    <row r="2638" spans="1:5" x14ac:dyDescent="0.2">
      <c r="A2638" s="9" t="s">
        <v>5144</v>
      </c>
      <c r="B2638" s="38" t="s">
        <v>2338</v>
      </c>
      <c r="C2638" s="71">
        <v>500</v>
      </c>
      <c r="E2638" s="30" t="s">
        <v>5836</v>
      </c>
    </row>
    <row r="2639" spans="1:5" x14ac:dyDescent="0.2">
      <c r="A2639" s="9" t="s">
        <v>5145</v>
      </c>
      <c r="B2639" s="38" t="s">
        <v>2339</v>
      </c>
      <c r="C2639" s="71">
        <v>500</v>
      </c>
      <c r="E2639" s="30" t="s">
        <v>5836</v>
      </c>
    </row>
    <row r="2640" spans="1:5" x14ac:dyDescent="0.2">
      <c r="A2640" s="144" t="s">
        <v>2340</v>
      </c>
      <c r="B2640" s="144"/>
      <c r="C2640" s="213"/>
      <c r="E2640" s="30" t="s">
        <v>5836</v>
      </c>
    </row>
    <row r="2641" spans="1:5" x14ac:dyDescent="0.2">
      <c r="A2641" s="9" t="s">
        <v>5146</v>
      </c>
      <c r="B2641" s="38" t="s">
        <v>2341</v>
      </c>
      <c r="C2641" s="71">
        <v>690</v>
      </c>
      <c r="E2641" s="30" t="s">
        <v>5836</v>
      </c>
    </row>
    <row r="2642" spans="1:5" x14ac:dyDescent="0.2">
      <c r="A2642" s="9" t="s">
        <v>5147</v>
      </c>
      <c r="B2642" s="38" t="s">
        <v>2342</v>
      </c>
      <c r="C2642" s="71">
        <v>690</v>
      </c>
      <c r="E2642" s="30" t="s">
        <v>5836</v>
      </c>
    </row>
    <row r="2643" spans="1:5" x14ac:dyDescent="0.2">
      <c r="A2643" s="3" t="s">
        <v>2343</v>
      </c>
      <c r="B2643" s="3"/>
      <c r="C2643" s="212"/>
      <c r="E2643" s="30" t="s">
        <v>5836</v>
      </c>
    </row>
    <row r="2644" spans="1:5" x14ac:dyDescent="0.2">
      <c r="A2644" s="14" t="s">
        <v>5709</v>
      </c>
      <c r="B2644" s="224" t="s">
        <v>5779</v>
      </c>
      <c r="C2644" s="71">
        <v>650</v>
      </c>
      <c r="E2644" s="30" t="s">
        <v>5836</v>
      </c>
    </row>
    <row r="2645" spans="1:5" x14ac:dyDescent="0.2">
      <c r="A2645" s="14" t="s">
        <v>5713</v>
      </c>
      <c r="B2645" s="37" t="s">
        <v>5671</v>
      </c>
      <c r="C2645" s="71">
        <v>630</v>
      </c>
      <c r="E2645" s="30" t="s">
        <v>5836</v>
      </c>
    </row>
    <row r="2646" spans="1:5" x14ac:dyDescent="0.2">
      <c r="A2646" s="223" t="s">
        <v>5743</v>
      </c>
      <c r="B2646" s="37" t="s">
        <v>5728</v>
      </c>
      <c r="C2646" s="71">
        <v>500</v>
      </c>
      <c r="E2646" s="30" t="s">
        <v>5836</v>
      </c>
    </row>
    <row r="2647" spans="1:5" x14ac:dyDescent="0.2">
      <c r="A2647" s="14" t="s">
        <v>5727</v>
      </c>
      <c r="B2647" s="37" t="s">
        <v>5729</v>
      </c>
      <c r="C2647" s="71">
        <v>620</v>
      </c>
      <c r="E2647" s="30" t="s">
        <v>5836</v>
      </c>
    </row>
    <row r="2648" spans="1:5" x14ac:dyDescent="0.2">
      <c r="A2648" s="14" t="s">
        <v>5714</v>
      </c>
      <c r="B2648" s="37" t="s">
        <v>5672</v>
      </c>
      <c r="C2648" s="71">
        <v>880</v>
      </c>
      <c r="E2648" s="30" t="s">
        <v>5836</v>
      </c>
    </row>
    <row r="2649" spans="1:5" x14ac:dyDescent="0.2">
      <c r="A2649" s="14" t="s">
        <v>5705</v>
      </c>
      <c r="B2649" s="38" t="s">
        <v>2344</v>
      </c>
      <c r="C2649" s="71">
        <v>630</v>
      </c>
      <c r="E2649" s="30" t="s">
        <v>5836</v>
      </c>
    </row>
    <row r="2650" spans="1:5" x14ac:dyDescent="0.2">
      <c r="A2650" s="14" t="s">
        <v>5706</v>
      </c>
      <c r="B2650" s="38" t="s">
        <v>2345</v>
      </c>
      <c r="C2650" s="71">
        <v>650</v>
      </c>
      <c r="E2650" s="30" t="s">
        <v>5836</v>
      </c>
    </row>
    <row r="2651" spans="1:5" x14ac:dyDescent="0.2">
      <c r="A2651" s="14" t="s">
        <v>5707</v>
      </c>
      <c r="B2651" s="37" t="s">
        <v>5703</v>
      </c>
      <c r="C2651" s="71">
        <v>630</v>
      </c>
      <c r="E2651" s="30" t="s">
        <v>5836</v>
      </c>
    </row>
    <row r="2652" spans="1:5" x14ac:dyDescent="0.2">
      <c r="A2652" s="14" t="s">
        <v>5708</v>
      </c>
      <c r="B2652" s="38" t="s">
        <v>2346</v>
      </c>
      <c r="C2652" s="71">
        <v>960</v>
      </c>
      <c r="E2652" s="30" t="s">
        <v>5836</v>
      </c>
    </row>
    <row r="2653" spans="1:5" x14ac:dyDescent="0.2">
      <c r="A2653" s="14" t="s">
        <v>4902</v>
      </c>
      <c r="B2653" s="37" t="s">
        <v>5704</v>
      </c>
      <c r="C2653" s="71">
        <v>990</v>
      </c>
      <c r="E2653" s="30" t="s">
        <v>5836</v>
      </c>
    </row>
    <row r="2654" spans="1:5" x14ac:dyDescent="0.2">
      <c r="A2654" s="14" t="s">
        <v>5712</v>
      </c>
      <c r="B2654" s="38" t="s">
        <v>2347</v>
      </c>
      <c r="C2654" s="71">
        <v>680</v>
      </c>
      <c r="E2654" s="30" t="s">
        <v>5836</v>
      </c>
    </row>
    <row r="2655" spans="1:5" x14ac:dyDescent="0.2">
      <c r="A2655" s="14" t="s">
        <v>5711</v>
      </c>
      <c r="B2655" s="38" t="s">
        <v>2349</v>
      </c>
      <c r="C2655" s="71">
        <v>1060</v>
      </c>
      <c r="E2655" s="30" t="s">
        <v>5836</v>
      </c>
    </row>
    <row r="2656" spans="1:5" x14ac:dyDescent="0.2">
      <c r="A2656" s="14" t="s">
        <v>5710</v>
      </c>
      <c r="B2656" s="38" t="s">
        <v>2348</v>
      </c>
      <c r="C2656" s="71">
        <v>2000</v>
      </c>
      <c r="E2656" s="30" t="s">
        <v>5836</v>
      </c>
    </row>
    <row r="2657" spans="1:6" x14ac:dyDescent="0.2">
      <c r="A2657" s="3" t="s">
        <v>2350</v>
      </c>
      <c r="B2657" s="3"/>
      <c r="C2657" s="212"/>
      <c r="E2657" s="30" t="s">
        <v>5836</v>
      </c>
    </row>
    <row r="2658" spans="1:6" x14ac:dyDescent="0.2">
      <c r="A2658" s="9" t="s">
        <v>5149</v>
      </c>
      <c r="B2658" s="37" t="s">
        <v>2351</v>
      </c>
      <c r="C2658" s="71">
        <v>4500</v>
      </c>
      <c r="E2658" s="30" t="s">
        <v>5836</v>
      </c>
    </row>
    <row r="2659" spans="1:6" x14ac:dyDescent="0.2">
      <c r="A2659" s="9" t="s">
        <v>5150</v>
      </c>
      <c r="B2659" s="38" t="s">
        <v>2352</v>
      </c>
      <c r="C2659" s="71">
        <v>9020</v>
      </c>
      <c r="E2659" s="30" t="s">
        <v>5836</v>
      </c>
    </row>
    <row r="2660" spans="1:6" x14ac:dyDescent="0.2">
      <c r="A2660" s="9" t="s">
        <v>5151</v>
      </c>
      <c r="B2660" s="38" t="s">
        <v>2353</v>
      </c>
      <c r="C2660" s="71">
        <v>6810</v>
      </c>
      <c r="E2660" s="30" t="s">
        <v>5836</v>
      </c>
    </row>
    <row r="2661" spans="1:6" x14ac:dyDescent="0.2">
      <c r="A2661" s="9" t="s">
        <v>5152</v>
      </c>
      <c r="B2661" s="37" t="s">
        <v>5675</v>
      </c>
      <c r="C2661" s="71">
        <v>1000</v>
      </c>
      <c r="E2661" s="30" t="s">
        <v>5836</v>
      </c>
    </row>
    <row r="2662" spans="1:6" x14ac:dyDescent="0.2">
      <c r="A2662" s="9" t="s">
        <v>5153</v>
      </c>
      <c r="B2662" s="37" t="s">
        <v>5676</v>
      </c>
      <c r="C2662" s="71">
        <v>1000</v>
      </c>
      <c r="E2662" s="30" t="s">
        <v>5836</v>
      </c>
    </row>
    <row r="2663" spans="1:6" ht="25.5" x14ac:dyDescent="0.2">
      <c r="A2663" s="9" t="s">
        <v>5914</v>
      </c>
      <c r="B2663" s="323" t="s">
        <v>5923</v>
      </c>
      <c r="C2663" s="71">
        <v>2000</v>
      </c>
      <c r="E2663" s="30" t="s">
        <v>5836</v>
      </c>
      <c r="F2663" s="366" t="s">
        <v>5913</v>
      </c>
    </row>
    <row r="2664" spans="1:6" ht="25.5" x14ac:dyDescent="0.2">
      <c r="A2664" s="9" t="s">
        <v>5915</v>
      </c>
      <c r="B2664" s="37" t="s">
        <v>5924</v>
      </c>
      <c r="C2664" s="71">
        <v>2450</v>
      </c>
      <c r="E2664" s="30" t="s">
        <v>5836</v>
      </c>
      <c r="F2664" s="366" t="s">
        <v>5913</v>
      </c>
    </row>
    <row r="2665" spans="1:6" x14ac:dyDescent="0.2">
      <c r="A2665" s="9" t="s">
        <v>5154</v>
      </c>
      <c r="B2665" s="38" t="s">
        <v>2354</v>
      </c>
      <c r="C2665" s="71">
        <v>2500</v>
      </c>
      <c r="E2665" s="30" t="s">
        <v>5836</v>
      </c>
    </row>
    <row r="2666" spans="1:6" x14ac:dyDescent="0.2">
      <c r="A2666" s="14" t="s">
        <v>5741</v>
      </c>
      <c r="B2666" s="38" t="s">
        <v>5658</v>
      </c>
      <c r="C2666" s="71">
        <v>290</v>
      </c>
      <c r="E2666" s="30" t="s">
        <v>5836</v>
      </c>
    </row>
    <row r="2667" spans="1:6" x14ac:dyDescent="0.2">
      <c r="A2667" s="9" t="s">
        <v>5186</v>
      </c>
      <c r="B2667" s="38" t="s">
        <v>2357</v>
      </c>
      <c r="C2667" s="71">
        <v>680</v>
      </c>
      <c r="E2667" s="30" t="s">
        <v>5836</v>
      </c>
    </row>
    <row r="2668" spans="1:6" x14ac:dyDescent="0.2">
      <c r="A2668" s="9" t="s">
        <v>5187</v>
      </c>
      <c r="B2668" s="38" t="s">
        <v>2358</v>
      </c>
      <c r="C2668" s="71">
        <v>680</v>
      </c>
      <c r="E2668" s="30" t="s">
        <v>5836</v>
      </c>
    </row>
    <row r="2669" spans="1:6" x14ac:dyDescent="0.2">
      <c r="A2669" s="14" t="s">
        <v>5740</v>
      </c>
      <c r="B2669" s="37" t="s">
        <v>5642</v>
      </c>
      <c r="C2669" s="71">
        <v>480</v>
      </c>
      <c r="E2669" s="30" t="s">
        <v>5836</v>
      </c>
    </row>
    <row r="2670" spans="1:6" x14ac:dyDescent="0.2">
      <c r="A2670" s="14" t="s">
        <v>5155</v>
      </c>
      <c r="B2670" s="37" t="s">
        <v>5737</v>
      </c>
      <c r="C2670" s="71">
        <v>350</v>
      </c>
      <c r="E2670" s="30" t="s">
        <v>5836</v>
      </c>
    </row>
    <row r="2671" spans="1:6" x14ac:dyDescent="0.2">
      <c r="A2671" s="14" t="s">
        <v>5156</v>
      </c>
      <c r="B2671" s="37" t="s">
        <v>5738</v>
      </c>
      <c r="C2671" s="71">
        <v>430</v>
      </c>
      <c r="E2671" s="30" t="s">
        <v>5836</v>
      </c>
    </row>
    <row r="2672" spans="1:6" x14ac:dyDescent="0.2">
      <c r="A2672" s="9" t="s">
        <v>5157</v>
      </c>
      <c r="B2672" s="37" t="s">
        <v>5780</v>
      </c>
      <c r="C2672" s="71">
        <v>350</v>
      </c>
      <c r="E2672" s="30" t="s">
        <v>5836</v>
      </c>
    </row>
    <row r="2673" spans="1:5" x14ac:dyDescent="0.2">
      <c r="A2673" s="9" t="s">
        <v>5158</v>
      </c>
      <c r="B2673" s="37" t="s">
        <v>5739</v>
      </c>
      <c r="C2673" s="71">
        <v>430</v>
      </c>
      <c r="E2673" s="30" t="s">
        <v>5836</v>
      </c>
    </row>
    <row r="2674" spans="1:5" x14ac:dyDescent="0.2">
      <c r="A2674" s="14" t="s">
        <v>5730</v>
      </c>
      <c r="B2674" s="37" t="s">
        <v>5781</v>
      </c>
      <c r="C2674" s="71">
        <v>850</v>
      </c>
      <c r="E2674" s="30" t="s">
        <v>5836</v>
      </c>
    </row>
    <row r="2675" spans="1:5" x14ac:dyDescent="0.2">
      <c r="A2675" s="14" t="s">
        <v>5731</v>
      </c>
      <c r="B2675" s="37" t="s">
        <v>5782</v>
      </c>
      <c r="C2675" s="71">
        <v>750</v>
      </c>
      <c r="E2675" s="30" t="s">
        <v>5836</v>
      </c>
    </row>
    <row r="2676" spans="1:5" x14ac:dyDescent="0.2">
      <c r="A2676" s="214" t="s">
        <v>5732</v>
      </c>
      <c r="B2676" s="215" t="s">
        <v>5641</v>
      </c>
      <c r="C2676" s="84">
        <v>350</v>
      </c>
      <c r="E2676" s="30" t="s">
        <v>5836</v>
      </c>
    </row>
    <row r="2677" spans="1:5" x14ac:dyDescent="0.2">
      <c r="A2677" s="149" t="s">
        <v>5733</v>
      </c>
      <c r="B2677" s="150" t="s">
        <v>5783</v>
      </c>
      <c r="C2677" s="82">
        <v>350</v>
      </c>
      <c r="E2677" s="30" t="s">
        <v>5836</v>
      </c>
    </row>
    <row r="2678" spans="1:5" x14ac:dyDescent="0.2">
      <c r="A2678" s="14" t="s">
        <v>5159</v>
      </c>
      <c r="B2678" s="37" t="s">
        <v>5784</v>
      </c>
      <c r="C2678" s="71">
        <v>340</v>
      </c>
      <c r="E2678" s="30" t="s">
        <v>5836</v>
      </c>
    </row>
    <row r="2679" spans="1:5" x14ac:dyDescent="0.2">
      <c r="A2679" s="14" t="s">
        <v>5734</v>
      </c>
      <c r="B2679" s="37" t="s">
        <v>5785</v>
      </c>
      <c r="C2679" s="71">
        <v>430</v>
      </c>
      <c r="E2679" s="30" t="s">
        <v>5836</v>
      </c>
    </row>
    <row r="2680" spans="1:5" x14ac:dyDescent="0.2">
      <c r="A2680" s="9" t="s">
        <v>5160</v>
      </c>
      <c r="B2680" s="37" t="s">
        <v>5657</v>
      </c>
      <c r="C2680" s="71">
        <v>400</v>
      </c>
      <c r="E2680" s="30" t="s">
        <v>5836</v>
      </c>
    </row>
    <row r="2681" spans="1:5" x14ac:dyDescent="0.2">
      <c r="A2681" s="14" t="s">
        <v>5735</v>
      </c>
      <c r="B2681" s="37" t="s">
        <v>5786</v>
      </c>
      <c r="C2681" s="71">
        <v>340</v>
      </c>
      <c r="E2681" s="30" t="s">
        <v>5836</v>
      </c>
    </row>
    <row r="2682" spans="1:5" x14ac:dyDescent="0.2">
      <c r="A2682" s="14" t="s">
        <v>5736</v>
      </c>
      <c r="B2682" s="37" t="s">
        <v>5787</v>
      </c>
      <c r="C2682" s="71">
        <v>340</v>
      </c>
      <c r="E2682" s="30" t="s">
        <v>5836</v>
      </c>
    </row>
    <row r="2683" spans="1:5" x14ac:dyDescent="0.2">
      <c r="A2683" s="9" t="s">
        <v>5161</v>
      </c>
      <c r="B2683" s="37" t="s">
        <v>5643</v>
      </c>
      <c r="C2683" s="71">
        <v>300</v>
      </c>
      <c r="E2683" s="30" t="s">
        <v>5836</v>
      </c>
    </row>
    <row r="2684" spans="1:5" x14ac:dyDescent="0.2">
      <c r="A2684" s="9" t="s">
        <v>5162</v>
      </c>
      <c r="B2684" s="37" t="s">
        <v>5644</v>
      </c>
      <c r="C2684" s="71">
        <v>300</v>
      </c>
      <c r="E2684" s="30" t="s">
        <v>5836</v>
      </c>
    </row>
    <row r="2685" spans="1:5" x14ac:dyDescent="0.2">
      <c r="A2685" s="9" t="s">
        <v>5163</v>
      </c>
      <c r="B2685" s="37" t="s">
        <v>5645</v>
      </c>
      <c r="C2685" s="71">
        <v>300</v>
      </c>
      <c r="E2685" s="30" t="s">
        <v>5836</v>
      </c>
    </row>
    <row r="2686" spans="1:5" x14ac:dyDescent="0.2">
      <c r="A2686" s="9" t="s">
        <v>5164</v>
      </c>
      <c r="B2686" s="37" t="s">
        <v>5646</v>
      </c>
      <c r="C2686" s="71">
        <v>300</v>
      </c>
      <c r="E2686" s="30" t="s">
        <v>5836</v>
      </c>
    </row>
    <row r="2687" spans="1:5" x14ac:dyDescent="0.2">
      <c r="A2687" s="9" t="s">
        <v>5165</v>
      </c>
      <c r="B2687" s="37" t="s">
        <v>5647</v>
      </c>
      <c r="C2687" s="71">
        <v>300</v>
      </c>
      <c r="E2687" s="30" t="s">
        <v>5836</v>
      </c>
    </row>
    <row r="2688" spans="1:5" x14ac:dyDescent="0.2">
      <c r="A2688" s="9" t="s">
        <v>5166</v>
      </c>
      <c r="B2688" s="37" t="s">
        <v>5648</v>
      </c>
      <c r="C2688" s="71">
        <v>300</v>
      </c>
      <c r="E2688" s="30" t="s">
        <v>5836</v>
      </c>
    </row>
    <row r="2689" spans="1:5" x14ac:dyDescent="0.2">
      <c r="A2689" s="9" t="s">
        <v>5167</v>
      </c>
      <c r="B2689" s="37" t="s">
        <v>5649</v>
      </c>
      <c r="C2689" s="71">
        <v>300</v>
      </c>
      <c r="E2689" s="30" t="s">
        <v>5836</v>
      </c>
    </row>
    <row r="2690" spans="1:5" x14ac:dyDescent="0.2">
      <c r="A2690" s="9" t="s">
        <v>5168</v>
      </c>
      <c r="B2690" s="37" t="s">
        <v>5650</v>
      </c>
      <c r="C2690" s="71">
        <v>300</v>
      </c>
      <c r="E2690" s="30" t="s">
        <v>5836</v>
      </c>
    </row>
    <row r="2691" spans="1:5" x14ac:dyDescent="0.2">
      <c r="A2691" s="9" t="s">
        <v>5169</v>
      </c>
      <c r="B2691" s="37" t="s">
        <v>5651</v>
      </c>
      <c r="C2691" s="71">
        <v>300</v>
      </c>
      <c r="E2691" s="30" t="s">
        <v>5836</v>
      </c>
    </row>
    <row r="2692" spans="1:5" x14ac:dyDescent="0.2">
      <c r="A2692" s="9" t="s">
        <v>5170</v>
      </c>
      <c r="B2692" s="37" t="s">
        <v>5652</v>
      </c>
      <c r="C2692" s="71">
        <v>300</v>
      </c>
      <c r="E2692" s="30" t="s">
        <v>5836</v>
      </c>
    </row>
    <row r="2693" spans="1:5" x14ac:dyDescent="0.2">
      <c r="A2693" s="9" t="s">
        <v>5171</v>
      </c>
      <c r="B2693" s="37" t="s">
        <v>5653</v>
      </c>
      <c r="C2693" s="71">
        <v>420</v>
      </c>
      <c r="E2693" s="30" t="s">
        <v>5836</v>
      </c>
    </row>
    <row r="2694" spans="1:5" x14ac:dyDescent="0.2">
      <c r="A2694" s="9" t="s">
        <v>5172</v>
      </c>
      <c r="B2694" s="37" t="s">
        <v>5654</v>
      </c>
      <c r="C2694" s="71">
        <v>340</v>
      </c>
      <c r="E2694" s="30" t="s">
        <v>5836</v>
      </c>
    </row>
    <row r="2695" spans="1:5" x14ac:dyDescent="0.2">
      <c r="A2695" s="9" t="s">
        <v>5173</v>
      </c>
      <c r="B2695" s="37" t="s">
        <v>5655</v>
      </c>
      <c r="C2695" s="71">
        <v>420</v>
      </c>
      <c r="E2695" s="30" t="s">
        <v>5836</v>
      </c>
    </row>
    <row r="2696" spans="1:5" x14ac:dyDescent="0.2">
      <c r="A2696" s="9" t="s">
        <v>5174</v>
      </c>
      <c r="B2696" s="37" t="s">
        <v>5674</v>
      </c>
      <c r="C2696" s="71">
        <v>430</v>
      </c>
      <c r="E2696" s="30" t="s">
        <v>5836</v>
      </c>
    </row>
    <row r="2697" spans="1:5" x14ac:dyDescent="0.2">
      <c r="A2697" s="9" t="s">
        <v>5175</v>
      </c>
      <c r="B2697" s="37" t="s">
        <v>5663</v>
      </c>
      <c r="C2697" s="71">
        <v>420</v>
      </c>
      <c r="E2697" s="30" t="s">
        <v>5836</v>
      </c>
    </row>
    <row r="2698" spans="1:5" x14ac:dyDescent="0.2">
      <c r="A2698" s="9" t="s">
        <v>5176</v>
      </c>
      <c r="B2698" s="37" t="s">
        <v>5789</v>
      </c>
      <c r="C2698" s="71">
        <v>480</v>
      </c>
      <c r="E2698" s="30" t="s">
        <v>5836</v>
      </c>
    </row>
    <row r="2699" spans="1:5" x14ac:dyDescent="0.2">
      <c r="A2699" s="9" t="s">
        <v>5177</v>
      </c>
      <c r="B2699" s="37" t="s">
        <v>5656</v>
      </c>
      <c r="C2699" s="71">
        <v>660</v>
      </c>
      <c r="E2699" s="30" t="s">
        <v>5836</v>
      </c>
    </row>
    <row r="2700" spans="1:5" x14ac:dyDescent="0.2">
      <c r="A2700" s="9" t="s">
        <v>5178</v>
      </c>
      <c r="B2700" s="38" t="s">
        <v>2355</v>
      </c>
      <c r="C2700" s="71">
        <v>1800</v>
      </c>
      <c r="E2700" s="30" t="s">
        <v>5836</v>
      </c>
    </row>
    <row r="2701" spans="1:5" x14ac:dyDescent="0.2">
      <c r="A2701" s="9" t="s">
        <v>5179</v>
      </c>
      <c r="B2701" s="37" t="s">
        <v>5670</v>
      </c>
      <c r="C2701" s="71">
        <v>500</v>
      </c>
      <c r="E2701" s="30" t="s">
        <v>5836</v>
      </c>
    </row>
    <row r="2702" spans="1:5" x14ac:dyDescent="0.2">
      <c r="A2702" s="9" t="s">
        <v>5180</v>
      </c>
      <c r="B2702" s="38" t="s">
        <v>5664</v>
      </c>
      <c r="C2702" s="71">
        <v>900</v>
      </c>
      <c r="E2702" s="30" t="s">
        <v>5836</v>
      </c>
    </row>
    <row r="2703" spans="1:5" x14ac:dyDescent="0.2">
      <c r="A2703" s="9" t="s">
        <v>5181</v>
      </c>
      <c r="B2703" s="38" t="s">
        <v>5665</v>
      </c>
      <c r="C2703" s="71">
        <v>1200</v>
      </c>
      <c r="E2703" s="30" t="s">
        <v>5836</v>
      </c>
    </row>
    <row r="2704" spans="1:5" x14ac:dyDescent="0.2">
      <c r="A2704" s="9" t="s">
        <v>5182</v>
      </c>
      <c r="B2704" s="38" t="s">
        <v>2356</v>
      </c>
      <c r="C2704" s="71">
        <v>700</v>
      </c>
      <c r="E2704" s="30" t="s">
        <v>5836</v>
      </c>
    </row>
    <row r="2705" spans="1:5" x14ac:dyDescent="0.2">
      <c r="A2705" s="9" t="s">
        <v>5183</v>
      </c>
      <c r="B2705" s="38" t="s">
        <v>5666</v>
      </c>
      <c r="C2705" s="71">
        <v>590</v>
      </c>
      <c r="E2705" s="30" t="s">
        <v>5836</v>
      </c>
    </row>
    <row r="2706" spans="1:5" x14ac:dyDescent="0.2">
      <c r="A2706" s="9" t="s">
        <v>5184</v>
      </c>
      <c r="B2706" s="38" t="s">
        <v>5667</v>
      </c>
      <c r="C2706" s="71">
        <v>450</v>
      </c>
      <c r="E2706" s="30" t="s">
        <v>5836</v>
      </c>
    </row>
    <row r="2707" spans="1:5" x14ac:dyDescent="0.2">
      <c r="A2707" s="9" t="s">
        <v>5185</v>
      </c>
      <c r="B2707" s="38" t="s">
        <v>5668</v>
      </c>
      <c r="C2707" s="71">
        <v>350</v>
      </c>
      <c r="E2707" s="30" t="s">
        <v>5836</v>
      </c>
    </row>
    <row r="2708" spans="1:5" x14ac:dyDescent="0.2">
      <c r="A2708" s="9" t="s">
        <v>5859</v>
      </c>
      <c r="B2708" s="224" t="s">
        <v>5863</v>
      </c>
      <c r="C2708" s="71">
        <v>350</v>
      </c>
      <c r="E2708" s="30" t="s">
        <v>5836</v>
      </c>
    </row>
    <row r="2709" spans="1:5" x14ac:dyDescent="0.2">
      <c r="A2709" s="9" t="s">
        <v>5860</v>
      </c>
      <c r="B2709" s="224" t="s">
        <v>5864</v>
      </c>
      <c r="C2709" s="71">
        <v>300</v>
      </c>
      <c r="E2709" s="30" t="s">
        <v>5836</v>
      </c>
    </row>
    <row r="2710" spans="1:5" x14ac:dyDescent="0.2">
      <c r="A2710" s="9" t="s">
        <v>5861</v>
      </c>
      <c r="B2710" s="224" t="s">
        <v>5865</v>
      </c>
      <c r="C2710" s="71">
        <v>250</v>
      </c>
      <c r="E2710" s="30" t="s">
        <v>5836</v>
      </c>
    </row>
    <row r="2711" spans="1:5" x14ac:dyDescent="0.2">
      <c r="A2711" s="9" t="s">
        <v>5862</v>
      </c>
      <c r="B2711" s="224" t="s">
        <v>5866</v>
      </c>
      <c r="C2711" s="71">
        <v>350</v>
      </c>
      <c r="E2711" s="30" t="s">
        <v>5836</v>
      </c>
    </row>
    <row r="2712" spans="1:5" ht="25.5" x14ac:dyDescent="0.2">
      <c r="A2712" s="9" t="s">
        <v>5188</v>
      </c>
      <c r="B2712" s="38" t="s">
        <v>2359</v>
      </c>
      <c r="C2712" s="71">
        <v>6550</v>
      </c>
      <c r="E2712" s="30" t="s">
        <v>5836</v>
      </c>
    </row>
    <row r="2713" spans="1:5" x14ac:dyDescent="0.2">
      <c r="A2713" s="9" t="s">
        <v>5189</v>
      </c>
      <c r="B2713" s="38" t="s">
        <v>2360</v>
      </c>
      <c r="C2713" s="71">
        <v>1800</v>
      </c>
      <c r="E2713" s="30" t="s">
        <v>5836</v>
      </c>
    </row>
    <row r="2714" spans="1:5" ht="25.5" x14ac:dyDescent="0.2">
      <c r="A2714" s="9" t="s">
        <v>5190</v>
      </c>
      <c r="B2714" s="38" t="s">
        <v>2361</v>
      </c>
      <c r="C2714" s="71">
        <v>16080</v>
      </c>
      <c r="E2714" s="30" t="s">
        <v>5836</v>
      </c>
    </row>
    <row r="2715" spans="1:5" ht="25.5" x14ac:dyDescent="0.2">
      <c r="A2715" s="9" t="s">
        <v>5191</v>
      </c>
      <c r="B2715" s="38" t="s">
        <v>2362</v>
      </c>
      <c r="C2715" s="71">
        <v>4740</v>
      </c>
      <c r="E2715" s="30" t="s">
        <v>5836</v>
      </c>
    </row>
    <row r="2716" spans="1:5" x14ac:dyDescent="0.2">
      <c r="A2716" s="9" t="s">
        <v>5192</v>
      </c>
      <c r="B2716" s="38" t="s">
        <v>2363</v>
      </c>
      <c r="C2716" s="71">
        <v>6810</v>
      </c>
      <c r="E2716" s="30" t="s">
        <v>5836</v>
      </c>
    </row>
    <row r="2717" spans="1:5" x14ac:dyDescent="0.2">
      <c r="A2717" s="9" t="s">
        <v>5193</v>
      </c>
      <c r="B2717" s="38" t="s">
        <v>2364</v>
      </c>
      <c r="C2717" s="71">
        <v>2250</v>
      </c>
      <c r="E2717" s="30" t="s">
        <v>5836</v>
      </c>
    </row>
    <row r="2718" spans="1:5" ht="25.5" x14ac:dyDescent="0.2">
      <c r="A2718" s="9" t="s">
        <v>5194</v>
      </c>
      <c r="B2718" s="38" t="s">
        <v>2365</v>
      </c>
      <c r="C2718" s="71">
        <v>2250</v>
      </c>
      <c r="E2718" s="30" t="s">
        <v>5836</v>
      </c>
    </row>
    <row r="2719" spans="1:5" x14ac:dyDescent="0.2">
      <c r="A2719" s="9" t="s">
        <v>5195</v>
      </c>
      <c r="B2719" s="38" t="s">
        <v>2366</v>
      </c>
      <c r="C2719" s="71">
        <v>2400</v>
      </c>
      <c r="E2719" s="30" t="s">
        <v>5836</v>
      </c>
    </row>
    <row r="2720" spans="1:5" x14ac:dyDescent="0.2">
      <c r="A2720" s="9" t="s">
        <v>5196</v>
      </c>
      <c r="B2720" s="38" t="s">
        <v>2367</v>
      </c>
      <c r="C2720" s="71">
        <v>2350</v>
      </c>
      <c r="E2720" s="30" t="s">
        <v>5836</v>
      </c>
    </row>
    <row r="2721" spans="1:5" x14ac:dyDescent="0.2">
      <c r="A2721" s="9" t="s">
        <v>5197</v>
      </c>
      <c r="B2721" s="38" t="s">
        <v>2368</v>
      </c>
      <c r="C2721" s="71">
        <v>3330</v>
      </c>
      <c r="E2721" s="30" t="s">
        <v>5836</v>
      </c>
    </row>
    <row r="2722" spans="1:5" ht="25.5" x14ac:dyDescent="0.2">
      <c r="A2722" s="9" t="s">
        <v>5198</v>
      </c>
      <c r="B2722" s="38" t="s">
        <v>2369</v>
      </c>
      <c r="C2722" s="71">
        <v>4140</v>
      </c>
      <c r="E2722" s="30" t="s">
        <v>5836</v>
      </c>
    </row>
    <row r="2723" spans="1:5" x14ac:dyDescent="0.2">
      <c r="A2723" s="9" t="s">
        <v>5199</v>
      </c>
      <c r="B2723" s="38" t="s">
        <v>2370</v>
      </c>
      <c r="C2723" s="71">
        <v>5510</v>
      </c>
      <c r="E2723" s="30" t="s">
        <v>5836</v>
      </c>
    </row>
    <row r="2724" spans="1:5" x14ac:dyDescent="0.2">
      <c r="A2724" s="9" t="s">
        <v>5200</v>
      </c>
      <c r="B2724" s="38" t="s">
        <v>2371</v>
      </c>
      <c r="C2724" s="71">
        <v>7680</v>
      </c>
      <c r="E2724" s="30" t="s">
        <v>5836</v>
      </c>
    </row>
    <row r="2725" spans="1:5" x14ac:dyDescent="0.2">
      <c r="A2725" s="9" t="s">
        <v>5202</v>
      </c>
      <c r="B2725" s="38" t="s">
        <v>2373</v>
      </c>
      <c r="C2725" s="71">
        <v>3330</v>
      </c>
      <c r="E2725" s="30" t="s">
        <v>5836</v>
      </c>
    </row>
    <row r="2726" spans="1:5" ht="25.5" x14ac:dyDescent="0.2">
      <c r="A2726" s="9" t="s">
        <v>5203</v>
      </c>
      <c r="B2726" s="38" t="s">
        <v>2374</v>
      </c>
      <c r="C2726" s="71">
        <v>630</v>
      </c>
      <c r="E2726" s="30" t="s">
        <v>5836</v>
      </c>
    </row>
    <row r="2727" spans="1:5" ht="25.5" x14ac:dyDescent="0.2">
      <c r="A2727" s="85" t="s">
        <v>5204</v>
      </c>
      <c r="B2727" s="62" t="s">
        <v>2375</v>
      </c>
      <c r="C2727" s="84">
        <v>1150</v>
      </c>
      <c r="E2727" s="30" t="s">
        <v>5836</v>
      </c>
    </row>
    <row r="2728" spans="1:5" ht="25.5" x14ac:dyDescent="0.2">
      <c r="A2728" s="24" t="s">
        <v>5205</v>
      </c>
      <c r="B2728" s="60" t="s">
        <v>2376</v>
      </c>
      <c r="C2728" s="82">
        <v>4430</v>
      </c>
      <c r="E2728" s="30" t="s">
        <v>5836</v>
      </c>
    </row>
    <row r="2729" spans="1:5" ht="51" x14ac:dyDescent="0.2">
      <c r="A2729" s="9" t="s">
        <v>5206</v>
      </c>
      <c r="B2729" s="38" t="s">
        <v>2377</v>
      </c>
      <c r="C2729" s="71">
        <v>2250</v>
      </c>
      <c r="E2729" s="30" t="s">
        <v>5836</v>
      </c>
    </row>
    <row r="2730" spans="1:5" ht="25.5" x14ac:dyDescent="0.2">
      <c r="A2730" s="9" t="s">
        <v>5207</v>
      </c>
      <c r="B2730" s="38" t="s">
        <v>2378</v>
      </c>
      <c r="C2730" s="71">
        <v>4900</v>
      </c>
      <c r="E2730" s="30" t="s">
        <v>5836</v>
      </c>
    </row>
    <row r="2731" spans="1:5" x14ac:dyDescent="0.2">
      <c r="A2731" s="9" t="s">
        <v>5208</v>
      </c>
      <c r="B2731" s="38" t="s">
        <v>2379</v>
      </c>
      <c r="C2731" s="71">
        <v>12460</v>
      </c>
      <c r="E2731" s="30" t="s">
        <v>5836</v>
      </c>
    </row>
    <row r="2732" spans="1:5" ht="25.5" x14ac:dyDescent="0.2">
      <c r="A2732" s="9" t="s">
        <v>5209</v>
      </c>
      <c r="B2732" s="38" t="s">
        <v>2380</v>
      </c>
      <c r="C2732" s="71">
        <v>3330</v>
      </c>
      <c r="E2732" s="30" t="s">
        <v>5836</v>
      </c>
    </row>
    <row r="2733" spans="1:5" x14ac:dyDescent="0.2">
      <c r="A2733" s="9" t="s">
        <v>5210</v>
      </c>
      <c r="B2733" s="38" t="s">
        <v>2381</v>
      </c>
      <c r="C2733" s="71">
        <v>2250</v>
      </c>
      <c r="E2733" s="30" t="s">
        <v>5836</v>
      </c>
    </row>
    <row r="2734" spans="1:5" x14ac:dyDescent="0.2">
      <c r="A2734" s="9" t="s">
        <v>5211</v>
      </c>
      <c r="B2734" s="38" t="s">
        <v>2382</v>
      </c>
      <c r="C2734" s="71">
        <v>2250</v>
      </c>
      <c r="E2734" s="30" t="s">
        <v>5836</v>
      </c>
    </row>
    <row r="2735" spans="1:5" ht="25.5" x14ac:dyDescent="0.2">
      <c r="A2735" s="9" t="s">
        <v>5212</v>
      </c>
      <c r="B2735" s="38" t="s">
        <v>2383</v>
      </c>
      <c r="C2735" s="71">
        <v>1200</v>
      </c>
      <c r="E2735" s="30" t="s">
        <v>5836</v>
      </c>
    </row>
    <row r="2736" spans="1:5" x14ac:dyDescent="0.2">
      <c r="A2736" s="9" t="s">
        <v>5213</v>
      </c>
      <c r="B2736" s="38" t="s">
        <v>2384</v>
      </c>
      <c r="C2736" s="71">
        <v>5560</v>
      </c>
      <c r="E2736" s="30" t="s">
        <v>5836</v>
      </c>
    </row>
    <row r="2737" spans="1:5" x14ac:dyDescent="0.2">
      <c r="A2737" s="9" t="s">
        <v>5214</v>
      </c>
      <c r="B2737" s="38" t="s">
        <v>2385</v>
      </c>
      <c r="C2737" s="71">
        <v>6600</v>
      </c>
      <c r="E2737" s="30" t="s">
        <v>5836</v>
      </c>
    </row>
    <row r="2738" spans="1:5" x14ac:dyDescent="0.2">
      <c r="A2738" s="9" t="s">
        <v>5215</v>
      </c>
      <c r="B2738" s="38" t="s">
        <v>2386</v>
      </c>
      <c r="C2738" s="71">
        <v>11400</v>
      </c>
      <c r="E2738" s="30" t="s">
        <v>5836</v>
      </c>
    </row>
    <row r="2739" spans="1:5" ht="25.5" x14ac:dyDescent="0.2">
      <c r="A2739" s="9" t="s">
        <v>5216</v>
      </c>
      <c r="B2739" s="38" t="s">
        <v>2387</v>
      </c>
      <c r="C2739" s="71">
        <v>5850</v>
      </c>
      <c r="E2739" s="30" t="s">
        <v>5836</v>
      </c>
    </row>
    <row r="2740" spans="1:5" x14ac:dyDescent="0.2">
      <c r="A2740" s="9" t="s">
        <v>5217</v>
      </c>
      <c r="B2740" s="38" t="s">
        <v>2388</v>
      </c>
      <c r="C2740" s="71">
        <v>12460</v>
      </c>
      <c r="E2740" s="30" t="s">
        <v>5836</v>
      </c>
    </row>
    <row r="2741" spans="1:5" x14ac:dyDescent="0.2">
      <c r="A2741" s="9" t="s">
        <v>5218</v>
      </c>
      <c r="B2741" s="38" t="s">
        <v>2389</v>
      </c>
      <c r="C2741" s="71">
        <v>14640</v>
      </c>
      <c r="E2741" s="30" t="s">
        <v>5836</v>
      </c>
    </row>
    <row r="2742" spans="1:5" x14ac:dyDescent="0.2">
      <c r="A2742" s="9" t="s">
        <v>5219</v>
      </c>
      <c r="B2742" s="38" t="s">
        <v>2390</v>
      </c>
      <c r="C2742" s="71">
        <v>14640</v>
      </c>
      <c r="E2742" s="30" t="s">
        <v>5836</v>
      </c>
    </row>
    <row r="2743" spans="1:5" ht="25.5" x14ac:dyDescent="0.2">
      <c r="A2743" s="9" t="s">
        <v>5220</v>
      </c>
      <c r="B2743" s="38" t="s">
        <v>2391</v>
      </c>
      <c r="C2743" s="71">
        <v>14640</v>
      </c>
      <c r="E2743" s="30" t="s">
        <v>5836</v>
      </c>
    </row>
    <row r="2744" spans="1:5" ht="25.5" x14ac:dyDescent="0.2">
      <c r="A2744" s="9" t="s">
        <v>5221</v>
      </c>
      <c r="B2744" s="38" t="s">
        <v>2392</v>
      </c>
      <c r="C2744" s="71">
        <v>14640</v>
      </c>
      <c r="E2744" s="30" t="s">
        <v>5836</v>
      </c>
    </row>
    <row r="2745" spans="1:5" ht="25.5" x14ac:dyDescent="0.2">
      <c r="A2745" s="9" t="s">
        <v>5222</v>
      </c>
      <c r="B2745" s="38" t="s">
        <v>2393</v>
      </c>
      <c r="C2745" s="71">
        <v>11340</v>
      </c>
      <c r="E2745" s="30" t="s">
        <v>5836</v>
      </c>
    </row>
    <row r="2746" spans="1:5" ht="25.5" x14ac:dyDescent="0.2">
      <c r="A2746" s="9" t="s">
        <v>5223</v>
      </c>
      <c r="B2746" s="38" t="s">
        <v>2394</v>
      </c>
      <c r="C2746" s="71">
        <v>22920</v>
      </c>
      <c r="E2746" s="30" t="s">
        <v>5836</v>
      </c>
    </row>
    <row r="2747" spans="1:5" x14ac:dyDescent="0.2">
      <c r="A2747" s="9" t="s">
        <v>5224</v>
      </c>
      <c r="B2747" s="38" t="s">
        <v>2395</v>
      </c>
      <c r="C2747" s="71">
        <v>700</v>
      </c>
      <c r="E2747" s="30" t="s">
        <v>5836</v>
      </c>
    </row>
    <row r="2748" spans="1:5" x14ac:dyDescent="0.2">
      <c r="A2748" s="9" t="s">
        <v>5225</v>
      </c>
      <c r="B2748" s="38" t="s">
        <v>2396</v>
      </c>
      <c r="C2748" s="71">
        <v>1000</v>
      </c>
      <c r="E2748" s="30" t="s">
        <v>5836</v>
      </c>
    </row>
    <row r="2749" spans="1:5" ht="25.5" x14ac:dyDescent="0.2">
      <c r="A2749" s="9" t="s">
        <v>5226</v>
      </c>
      <c r="B2749" s="37" t="s">
        <v>5614</v>
      </c>
      <c r="C2749" s="71">
        <v>1500</v>
      </c>
      <c r="E2749" s="30" t="s">
        <v>5836</v>
      </c>
    </row>
    <row r="2750" spans="1:5" ht="38.25" x14ac:dyDescent="0.2">
      <c r="A2750" s="9" t="s">
        <v>5227</v>
      </c>
      <c r="B2750" s="38" t="s">
        <v>2397</v>
      </c>
      <c r="C2750" s="71">
        <v>6600</v>
      </c>
      <c r="E2750" s="30" t="s">
        <v>5836</v>
      </c>
    </row>
    <row r="2751" spans="1:5" x14ac:dyDescent="0.2">
      <c r="A2751" s="9" t="s">
        <v>5228</v>
      </c>
      <c r="B2751" s="38" t="s">
        <v>5669</v>
      </c>
      <c r="C2751" s="71">
        <v>480</v>
      </c>
      <c r="E2751" s="30" t="s">
        <v>5836</v>
      </c>
    </row>
    <row r="2752" spans="1:5" ht="25.5" x14ac:dyDescent="0.2">
      <c r="A2752" s="9" t="s">
        <v>5229</v>
      </c>
      <c r="B2752" s="38" t="s">
        <v>2398</v>
      </c>
      <c r="C2752" s="71">
        <v>910</v>
      </c>
      <c r="E2752" s="30" t="s">
        <v>5836</v>
      </c>
    </row>
    <row r="2753" spans="1:5" ht="25.5" x14ac:dyDescent="0.2">
      <c r="A2753" s="9" t="s">
        <v>5230</v>
      </c>
      <c r="B2753" s="38" t="s">
        <v>2399</v>
      </c>
      <c r="C2753" s="71">
        <v>700</v>
      </c>
      <c r="E2753" s="30" t="s">
        <v>5836</v>
      </c>
    </row>
    <row r="2754" spans="1:5" x14ac:dyDescent="0.2">
      <c r="A2754" s="9" t="s">
        <v>5231</v>
      </c>
      <c r="B2754" s="38" t="s">
        <v>2400</v>
      </c>
      <c r="C2754" s="71">
        <v>1100</v>
      </c>
      <c r="E2754" s="30" t="s">
        <v>5836</v>
      </c>
    </row>
    <row r="2755" spans="1:5" ht="25.5" x14ac:dyDescent="0.2">
      <c r="A2755" s="9" t="s">
        <v>5232</v>
      </c>
      <c r="B2755" s="38" t="s">
        <v>2401</v>
      </c>
      <c r="C2755" s="71">
        <v>2600</v>
      </c>
      <c r="E2755" s="30" t="s">
        <v>5836</v>
      </c>
    </row>
    <row r="2756" spans="1:5" x14ac:dyDescent="0.2">
      <c r="A2756" s="9" t="s">
        <v>5233</v>
      </c>
      <c r="B2756" s="38" t="s">
        <v>2402</v>
      </c>
      <c r="C2756" s="71">
        <v>550</v>
      </c>
      <c r="E2756" s="30" t="s">
        <v>5836</v>
      </c>
    </row>
    <row r="2757" spans="1:5" x14ac:dyDescent="0.2">
      <c r="A2757" s="9" t="s">
        <v>5234</v>
      </c>
      <c r="B2757" s="38" t="s">
        <v>2403</v>
      </c>
      <c r="C2757" s="71">
        <v>800</v>
      </c>
      <c r="E2757" s="30" t="s">
        <v>5836</v>
      </c>
    </row>
    <row r="2758" spans="1:5" ht="25.5" x14ac:dyDescent="0.2">
      <c r="A2758" s="9" t="s">
        <v>5235</v>
      </c>
      <c r="B2758" s="38" t="s">
        <v>2404</v>
      </c>
      <c r="C2758" s="71">
        <v>2400</v>
      </c>
      <c r="E2758" s="30" t="s">
        <v>5836</v>
      </c>
    </row>
    <row r="2759" spans="1:5" x14ac:dyDescent="0.2">
      <c r="A2759" s="9" t="s">
        <v>5236</v>
      </c>
      <c r="B2759" s="37" t="s">
        <v>2405</v>
      </c>
      <c r="C2759" s="71">
        <v>1200</v>
      </c>
      <c r="E2759" s="30" t="s">
        <v>5836</v>
      </c>
    </row>
    <row r="2760" spans="1:5" x14ac:dyDescent="0.2">
      <c r="A2760" s="9" t="s">
        <v>5237</v>
      </c>
      <c r="B2760" s="38" t="s">
        <v>2406</v>
      </c>
      <c r="C2760" s="71">
        <v>1700</v>
      </c>
      <c r="E2760" s="30" t="s">
        <v>5836</v>
      </c>
    </row>
    <row r="2761" spans="1:5" x14ac:dyDescent="0.2">
      <c r="A2761" s="9" t="s">
        <v>5238</v>
      </c>
      <c r="B2761" s="38" t="s">
        <v>2407</v>
      </c>
      <c r="C2761" s="71">
        <v>550</v>
      </c>
      <c r="E2761" s="30" t="s">
        <v>5836</v>
      </c>
    </row>
    <row r="2762" spans="1:5" ht="25.5" x14ac:dyDescent="0.2">
      <c r="A2762" s="9" t="s">
        <v>5239</v>
      </c>
      <c r="B2762" s="38" t="s">
        <v>2408</v>
      </c>
      <c r="C2762" s="71">
        <v>720</v>
      </c>
      <c r="E2762" s="30" t="s">
        <v>5836</v>
      </c>
    </row>
    <row r="2763" spans="1:5" ht="25.5" x14ac:dyDescent="0.2">
      <c r="A2763" s="266" t="s">
        <v>5938</v>
      </c>
      <c r="B2763" s="267" t="s">
        <v>5939</v>
      </c>
      <c r="C2763" s="248">
        <v>2300</v>
      </c>
      <c r="E2763" s="30" t="s">
        <v>5836</v>
      </c>
    </row>
    <row r="2764" spans="1:5" x14ac:dyDescent="0.2">
      <c r="A2764" s="266" t="s">
        <v>5940</v>
      </c>
      <c r="B2764" s="267" t="s">
        <v>5941</v>
      </c>
      <c r="C2764" s="248">
        <v>3850</v>
      </c>
      <c r="E2764" s="30" t="s">
        <v>5836</v>
      </c>
    </row>
    <row r="2765" spans="1:5" x14ac:dyDescent="0.2">
      <c r="A2765" s="144" t="s">
        <v>5869</v>
      </c>
      <c r="B2765" s="144"/>
      <c r="C2765" s="213"/>
      <c r="E2765" s="30" t="s">
        <v>5836</v>
      </c>
    </row>
    <row r="2766" spans="1:5" x14ac:dyDescent="0.2">
      <c r="A2766" s="249" t="s">
        <v>5870</v>
      </c>
      <c r="B2766" s="30" t="s">
        <v>5868</v>
      </c>
      <c r="C2766" s="248">
        <v>300</v>
      </c>
      <c r="E2766" s="30" t="s">
        <v>5836</v>
      </c>
    </row>
    <row r="2767" spans="1:5" x14ac:dyDescent="0.2">
      <c r="A2767" s="144" t="s">
        <v>5543</v>
      </c>
      <c r="B2767" s="144"/>
      <c r="C2767" s="213"/>
      <c r="E2767" s="30" t="s">
        <v>5836</v>
      </c>
    </row>
    <row r="2768" spans="1:5" x14ac:dyDescent="0.2">
      <c r="A2768" s="9" t="s">
        <v>5240</v>
      </c>
      <c r="B2768" s="38" t="s">
        <v>5659</v>
      </c>
      <c r="C2768" s="71">
        <v>410</v>
      </c>
      <c r="E2768" s="30" t="s">
        <v>5836</v>
      </c>
    </row>
    <row r="2769" spans="1:5" x14ac:dyDescent="0.2">
      <c r="A2769" s="9" t="s">
        <v>5241</v>
      </c>
      <c r="B2769" s="38" t="s">
        <v>5660</v>
      </c>
      <c r="C2769" s="71">
        <v>1290</v>
      </c>
      <c r="E2769" s="30" t="s">
        <v>5836</v>
      </c>
    </row>
    <row r="2770" spans="1:5" x14ac:dyDescent="0.2">
      <c r="A2770" s="9" t="s">
        <v>5242</v>
      </c>
      <c r="B2770" s="38" t="s">
        <v>5661</v>
      </c>
      <c r="C2770" s="71">
        <v>1750</v>
      </c>
      <c r="E2770" s="30" t="s">
        <v>5836</v>
      </c>
    </row>
    <row r="2771" spans="1:5" x14ac:dyDescent="0.2">
      <c r="A2771" s="9" t="s">
        <v>5243</v>
      </c>
      <c r="B2771" s="38" t="s">
        <v>5662</v>
      </c>
      <c r="C2771" s="71">
        <v>2600</v>
      </c>
      <c r="E2771" s="30" t="s">
        <v>5836</v>
      </c>
    </row>
    <row r="2772" spans="1:5" x14ac:dyDescent="0.2">
      <c r="A2772" s="9" t="s">
        <v>5244</v>
      </c>
      <c r="B2772" s="38" t="s">
        <v>2409</v>
      </c>
      <c r="C2772" s="71">
        <v>6600</v>
      </c>
      <c r="E2772" s="30" t="s">
        <v>5836</v>
      </c>
    </row>
    <row r="2773" spans="1:5" x14ac:dyDescent="0.2">
      <c r="A2773" s="144" t="s">
        <v>5544</v>
      </c>
      <c r="B2773" s="144"/>
      <c r="C2773" s="213"/>
      <c r="E2773" s="30" t="s">
        <v>5836</v>
      </c>
    </row>
    <row r="2774" spans="1:5" x14ac:dyDescent="0.2">
      <c r="A2774" s="9" t="s">
        <v>5245</v>
      </c>
      <c r="B2774" s="38" t="s">
        <v>2410</v>
      </c>
      <c r="C2774" s="71">
        <v>410</v>
      </c>
      <c r="E2774" s="30" t="s">
        <v>5836</v>
      </c>
    </row>
    <row r="2775" spans="1:5" x14ac:dyDescent="0.2">
      <c r="A2775" s="9" t="s">
        <v>5246</v>
      </c>
      <c r="B2775" s="38" t="s">
        <v>2411</v>
      </c>
      <c r="C2775" s="71">
        <v>1620</v>
      </c>
      <c r="E2775" s="30" t="s">
        <v>5836</v>
      </c>
    </row>
    <row r="2776" spans="1:5" x14ac:dyDescent="0.2">
      <c r="A2776" s="9" t="s">
        <v>5247</v>
      </c>
      <c r="B2776" s="38" t="s">
        <v>2412</v>
      </c>
      <c r="C2776" s="71">
        <v>1800</v>
      </c>
      <c r="E2776" s="30" t="s">
        <v>5836</v>
      </c>
    </row>
    <row r="2777" spans="1:5" x14ac:dyDescent="0.2">
      <c r="A2777" s="9" t="s">
        <v>5248</v>
      </c>
      <c r="B2777" s="38" t="s">
        <v>2413</v>
      </c>
      <c r="C2777" s="71">
        <v>1850</v>
      </c>
      <c r="E2777" s="30" t="s">
        <v>5836</v>
      </c>
    </row>
    <row r="2778" spans="1:5" x14ac:dyDescent="0.2">
      <c r="A2778" s="144" t="s">
        <v>5545</v>
      </c>
      <c r="B2778" s="144"/>
      <c r="C2778" s="213"/>
      <c r="E2778" s="30" t="s">
        <v>5836</v>
      </c>
    </row>
    <row r="2779" spans="1:5" x14ac:dyDescent="0.2">
      <c r="A2779" s="9" t="s">
        <v>5249</v>
      </c>
      <c r="B2779" s="38" t="s">
        <v>2414</v>
      </c>
      <c r="C2779" s="71">
        <v>480</v>
      </c>
      <c r="E2779" s="30" t="s">
        <v>5836</v>
      </c>
    </row>
    <row r="2780" spans="1:5" x14ac:dyDescent="0.2">
      <c r="A2780" s="145" t="s">
        <v>5546</v>
      </c>
      <c r="B2780" s="146"/>
      <c r="C2780" s="147"/>
      <c r="E2780" s="30" t="s">
        <v>5836</v>
      </c>
    </row>
    <row r="2781" spans="1:5" x14ac:dyDescent="0.2">
      <c r="A2781" s="9" t="s">
        <v>5250</v>
      </c>
      <c r="B2781" s="38" t="s">
        <v>5591</v>
      </c>
      <c r="C2781" s="71">
        <v>710</v>
      </c>
      <c r="E2781" s="30" t="s">
        <v>5836</v>
      </c>
    </row>
    <row r="2782" spans="1:5" x14ac:dyDescent="0.2">
      <c r="A2782" s="148" t="s">
        <v>2415</v>
      </c>
      <c r="B2782" s="34"/>
      <c r="C2782" s="68"/>
      <c r="E2782" s="30" t="s">
        <v>5836</v>
      </c>
    </row>
    <row r="2783" spans="1:5" x14ac:dyDescent="0.2">
      <c r="A2783" s="9" t="s">
        <v>5251</v>
      </c>
      <c r="B2783" s="38" t="s">
        <v>2416</v>
      </c>
      <c r="C2783" s="71">
        <v>13750.000000000002</v>
      </c>
      <c r="E2783" s="30" t="s">
        <v>5836</v>
      </c>
    </row>
    <row r="2784" spans="1:5" x14ac:dyDescent="0.2">
      <c r="A2784" s="148" t="s">
        <v>2417</v>
      </c>
      <c r="B2784" s="34"/>
      <c r="C2784" s="68"/>
      <c r="E2784" s="30" t="s">
        <v>5836</v>
      </c>
    </row>
    <row r="2785" spans="1:5" x14ac:dyDescent="0.2">
      <c r="A2785" s="9" t="s">
        <v>5252</v>
      </c>
      <c r="B2785" s="38" t="s">
        <v>2418</v>
      </c>
      <c r="C2785" s="71">
        <v>500</v>
      </c>
      <c r="E2785" s="30" t="s">
        <v>5836</v>
      </c>
    </row>
    <row r="2786" spans="1:5" ht="25.5" x14ac:dyDescent="0.2">
      <c r="A2786" s="9" t="s">
        <v>5253</v>
      </c>
      <c r="B2786" s="38" t="s">
        <v>2419</v>
      </c>
      <c r="C2786" s="71">
        <v>1600</v>
      </c>
      <c r="E2786" s="30" t="s">
        <v>5836</v>
      </c>
    </row>
    <row r="2787" spans="1:5" x14ac:dyDescent="0.2">
      <c r="A2787" s="9" t="s">
        <v>5254</v>
      </c>
      <c r="B2787" s="38" t="s">
        <v>2420</v>
      </c>
      <c r="C2787" s="71">
        <v>560</v>
      </c>
      <c r="E2787" s="30" t="s">
        <v>5836</v>
      </c>
    </row>
    <row r="2788" spans="1:5" x14ac:dyDescent="0.2">
      <c r="A2788" s="9" t="s">
        <v>5255</v>
      </c>
      <c r="B2788" s="38" t="s">
        <v>2421</v>
      </c>
      <c r="C2788" s="71">
        <v>560</v>
      </c>
      <c r="E2788" s="30" t="s">
        <v>5836</v>
      </c>
    </row>
    <row r="2789" spans="1:5" x14ac:dyDescent="0.2">
      <c r="A2789" s="9" t="s">
        <v>5256</v>
      </c>
      <c r="B2789" s="38" t="s">
        <v>2422</v>
      </c>
      <c r="C2789" s="71">
        <v>580</v>
      </c>
      <c r="E2789" s="30" t="s">
        <v>5836</v>
      </c>
    </row>
    <row r="2790" spans="1:5" x14ac:dyDescent="0.2">
      <c r="A2790" s="9" t="s">
        <v>5257</v>
      </c>
      <c r="B2790" s="38" t="s">
        <v>2423</v>
      </c>
      <c r="C2790" s="71">
        <v>690</v>
      </c>
      <c r="E2790" s="30" t="s">
        <v>5836</v>
      </c>
    </row>
    <row r="2791" spans="1:5" ht="89.25" x14ac:dyDescent="0.2">
      <c r="A2791" s="9" t="s">
        <v>5258</v>
      </c>
      <c r="B2791" s="37" t="s">
        <v>2424</v>
      </c>
      <c r="C2791" s="71">
        <v>2520</v>
      </c>
      <c r="E2791" s="30" t="s">
        <v>5836</v>
      </c>
    </row>
    <row r="2792" spans="1:5" ht="25.5" x14ac:dyDescent="0.2">
      <c r="A2792" s="9" t="s">
        <v>5259</v>
      </c>
      <c r="B2792" s="38" t="s">
        <v>2425</v>
      </c>
      <c r="C2792" s="71">
        <v>3780</v>
      </c>
      <c r="E2792" s="30" t="s">
        <v>5836</v>
      </c>
    </row>
    <row r="2793" spans="1:5" ht="25.5" x14ac:dyDescent="0.2">
      <c r="A2793" s="9" t="s">
        <v>5260</v>
      </c>
      <c r="B2793" s="38" t="s">
        <v>2426</v>
      </c>
      <c r="C2793" s="71">
        <v>1080</v>
      </c>
      <c r="E2793" s="30" t="s">
        <v>5836</v>
      </c>
    </row>
    <row r="2794" spans="1:5" ht="25.5" x14ac:dyDescent="0.2">
      <c r="A2794" s="9" t="s">
        <v>5261</v>
      </c>
      <c r="B2794" s="38" t="s">
        <v>2427</v>
      </c>
      <c r="C2794" s="71">
        <v>1440</v>
      </c>
      <c r="E2794" s="30" t="s">
        <v>5836</v>
      </c>
    </row>
    <row r="2795" spans="1:5" x14ac:dyDescent="0.2">
      <c r="A2795" s="9" t="s">
        <v>5262</v>
      </c>
      <c r="B2795" s="38" t="s">
        <v>2428</v>
      </c>
      <c r="C2795" s="71">
        <v>1920</v>
      </c>
      <c r="E2795" s="30" t="s">
        <v>5836</v>
      </c>
    </row>
    <row r="2796" spans="1:5" x14ac:dyDescent="0.2">
      <c r="A2796" s="9" t="s">
        <v>5263</v>
      </c>
      <c r="B2796" s="38" t="s">
        <v>2429</v>
      </c>
      <c r="C2796" s="71">
        <v>1100</v>
      </c>
      <c r="E2796" s="30" t="s">
        <v>5836</v>
      </c>
    </row>
    <row r="2797" spans="1:5" x14ac:dyDescent="0.2">
      <c r="A2797" s="9" t="s">
        <v>5264</v>
      </c>
      <c r="B2797" s="37" t="s">
        <v>2430</v>
      </c>
      <c r="C2797" s="71">
        <v>990</v>
      </c>
      <c r="E2797" s="30" t="s">
        <v>5836</v>
      </c>
    </row>
    <row r="2798" spans="1:5" ht="38.25" x14ac:dyDescent="0.2">
      <c r="A2798" s="9" t="s">
        <v>5265</v>
      </c>
      <c r="B2798" s="38" t="s">
        <v>2431</v>
      </c>
      <c r="C2798" s="71">
        <v>4600</v>
      </c>
      <c r="E2798" s="30" t="s">
        <v>5836</v>
      </c>
    </row>
    <row r="2799" spans="1:5" ht="25.5" x14ac:dyDescent="0.2">
      <c r="A2799" s="9" t="s">
        <v>5201</v>
      </c>
      <c r="B2799" s="38" t="s">
        <v>2372</v>
      </c>
      <c r="C2799" s="71">
        <v>5580</v>
      </c>
      <c r="E2799" s="30" t="s">
        <v>5836</v>
      </c>
    </row>
    <row r="2800" spans="1:5" x14ac:dyDescent="0.2">
      <c r="A2800" s="148" t="s">
        <v>2432</v>
      </c>
      <c r="B2800" s="34"/>
      <c r="C2800" s="68"/>
      <c r="E2800" s="30" t="s">
        <v>5836</v>
      </c>
    </row>
    <row r="2801" spans="1:5" ht="25.5" x14ac:dyDescent="0.2">
      <c r="A2801" s="9" t="s">
        <v>5266</v>
      </c>
      <c r="B2801" s="38" t="s">
        <v>2433</v>
      </c>
      <c r="C2801" s="71">
        <v>1000</v>
      </c>
      <c r="E2801" s="30" t="s">
        <v>5836</v>
      </c>
    </row>
    <row r="2802" spans="1:5" ht="25.5" x14ac:dyDescent="0.2">
      <c r="A2802" s="9" t="s">
        <v>5267</v>
      </c>
      <c r="B2802" s="38" t="s">
        <v>2434</v>
      </c>
      <c r="C2802" s="71">
        <v>1300</v>
      </c>
      <c r="E2802" s="30" t="s">
        <v>5836</v>
      </c>
    </row>
    <row r="2803" spans="1:5" x14ac:dyDescent="0.2">
      <c r="A2803" s="9" t="s">
        <v>5268</v>
      </c>
      <c r="B2803" s="38" t="s">
        <v>2435</v>
      </c>
      <c r="C2803" s="71">
        <v>1940</v>
      </c>
      <c r="E2803" s="30" t="s">
        <v>5836</v>
      </c>
    </row>
    <row r="2804" spans="1:5" ht="25.5" x14ac:dyDescent="0.2">
      <c r="A2804" s="9" t="s">
        <v>5269</v>
      </c>
      <c r="B2804" s="38" t="s">
        <v>2436</v>
      </c>
      <c r="C2804" s="71">
        <v>1050</v>
      </c>
      <c r="E2804" s="30" t="s">
        <v>5836</v>
      </c>
    </row>
    <row r="2805" spans="1:5" ht="25.5" x14ac:dyDescent="0.2">
      <c r="A2805" s="9" t="s">
        <v>5270</v>
      </c>
      <c r="B2805" s="38" t="s">
        <v>2437</v>
      </c>
      <c r="C2805" s="71">
        <v>2450</v>
      </c>
      <c r="E2805" s="30" t="s">
        <v>5836</v>
      </c>
    </row>
    <row r="2806" spans="1:5" ht="25.5" x14ac:dyDescent="0.2">
      <c r="A2806" s="9" t="s">
        <v>5271</v>
      </c>
      <c r="B2806" s="38" t="s">
        <v>2438</v>
      </c>
      <c r="C2806" s="71">
        <v>750</v>
      </c>
      <c r="E2806" s="30" t="s">
        <v>5836</v>
      </c>
    </row>
    <row r="2807" spans="1:5" x14ac:dyDescent="0.2">
      <c r="A2807" s="9" t="s">
        <v>5272</v>
      </c>
      <c r="B2807" s="38" t="s">
        <v>2439</v>
      </c>
      <c r="C2807" s="71">
        <v>1100</v>
      </c>
      <c r="E2807" s="30" t="s">
        <v>5836</v>
      </c>
    </row>
    <row r="2808" spans="1:5" x14ac:dyDescent="0.2">
      <c r="A2808" s="9" t="s">
        <v>5273</v>
      </c>
      <c r="B2808" s="38" t="s">
        <v>2440</v>
      </c>
      <c r="C2808" s="71">
        <v>1300</v>
      </c>
      <c r="E2808" s="30" t="s">
        <v>5836</v>
      </c>
    </row>
    <row r="2809" spans="1:5" ht="25.5" x14ac:dyDescent="0.2">
      <c r="A2809" s="9" t="s">
        <v>5274</v>
      </c>
      <c r="B2809" s="38" t="s">
        <v>2441</v>
      </c>
      <c r="C2809" s="71">
        <v>1200</v>
      </c>
      <c r="E2809" s="30" t="s">
        <v>5836</v>
      </c>
    </row>
    <row r="2810" spans="1:5" x14ac:dyDescent="0.2">
      <c r="A2810" s="9" t="s">
        <v>5275</v>
      </c>
      <c r="B2810" s="38" t="s">
        <v>2442</v>
      </c>
      <c r="C2810" s="71">
        <v>1800</v>
      </c>
      <c r="E2810" s="30" t="s">
        <v>5836</v>
      </c>
    </row>
    <row r="2811" spans="1:5" x14ac:dyDescent="0.2">
      <c r="A2811" s="9" t="s">
        <v>5276</v>
      </c>
      <c r="B2811" s="38" t="s">
        <v>2443</v>
      </c>
      <c r="C2811" s="71">
        <v>850</v>
      </c>
      <c r="E2811" s="30" t="s">
        <v>5836</v>
      </c>
    </row>
    <row r="2812" spans="1:5" x14ac:dyDescent="0.2">
      <c r="A2812" s="9" t="s">
        <v>5277</v>
      </c>
      <c r="B2812" s="38" t="s">
        <v>2444</v>
      </c>
      <c r="C2812" s="71">
        <v>1010</v>
      </c>
      <c r="E2812" s="30" t="s">
        <v>5836</v>
      </c>
    </row>
    <row r="2813" spans="1:5" x14ac:dyDescent="0.2">
      <c r="A2813" s="9" t="s">
        <v>5278</v>
      </c>
      <c r="B2813" s="38" t="s">
        <v>2445</v>
      </c>
      <c r="C2813" s="71">
        <v>1200</v>
      </c>
      <c r="E2813" s="30" t="s">
        <v>5836</v>
      </c>
    </row>
    <row r="2814" spans="1:5" x14ac:dyDescent="0.2">
      <c r="A2814" s="9" t="s">
        <v>5279</v>
      </c>
      <c r="B2814" s="38" t="s">
        <v>2446</v>
      </c>
      <c r="C2814" s="71">
        <v>1350</v>
      </c>
      <c r="E2814" s="30" t="s">
        <v>5836</v>
      </c>
    </row>
    <row r="2815" spans="1:5" x14ac:dyDescent="0.2">
      <c r="A2815" s="9" t="s">
        <v>5280</v>
      </c>
      <c r="B2815" s="38" t="s">
        <v>2447</v>
      </c>
      <c r="C2815" s="71">
        <v>4250</v>
      </c>
      <c r="E2815" s="30" t="s">
        <v>5836</v>
      </c>
    </row>
    <row r="2816" spans="1:5" ht="25.5" x14ac:dyDescent="0.2">
      <c r="A2816" s="9" t="s">
        <v>5281</v>
      </c>
      <c r="B2816" s="38" t="s">
        <v>2448</v>
      </c>
      <c r="C2816" s="71">
        <v>1300</v>
      </c>
      <c r="E2816" s="30" t="s">
        <v>5836</v>
      </c>
    </row>
    <row r="2817" spans="1:5" ht="25.5" x14ac:dyDescent="0.2">
      <c r="A2817" s="14" t="s">
        <v>5702</v>
      </c>
      <c r="B2817" s="38" t="s">
        <v>2449</v>
      </c>
      <c r="C2817" s="71">
        <v>1000</v>
      </c>
      <c r="E2817" s="30" t="s">
        <v>5836</v>
      </c>
    </row>
    <row r="2818" spans="1:5" x14ac:dyDescent="0.2">
      <c r="A2818" s="148" t="s">
        <v>2450</v>
      </c>
      <c r="B2818" s="34"/>
      <c r="C2818" s="68"/>
      <c r="E2818" s="30" t="s">
        <v>5836</v>
      </c>
    </row>
    <row r="2819" spans="1:5" ht="25.5" x14ac:dyDescent="0.2">
      <c r="A2819" s="9" t="s">
        <v>5282</v>
      </c>
      <c r="B2819" s="38" t="s">
        <v>2451</v>
      </c>
      <c r="C2819" s="71">
        <v>990</v>
      </c>
      <c r="E2819" s="30" t="s">
        <v>5836</v>
      </c>
    </row>
    <row r="2820" spans="1:5" ht="25.5" x14ac:dyDescent="0.2">
      <c r="A2820" s="9" t="s">
        <v>5283</v>
      </c>
      <c r="B2820" s="38" t="s">
        <v>2452</v>
      </c>
      <c r="C2820" s="71">
        <v>1260</v>
      </c>
      <c r="E2820" s="30" t="s">
        <v>5836</v>
      </c>
    </row>
    <row r="2821" spans="1:5" x14ac:dyDescent="0.2">
      <c r="A2821" s="9" t="s">
        <v>5284</v>
      </c>
      <c r="B2821" s="38" t="s">
        <v>2453</v>
      </c>
      <c r="C2821" s="71">
        <v>600</v>
      </c>
      <c r="E2821" s="30" t="s">
        <v>5836</v>
      </c>
    </row>
    <row r="2822" spans="1:5" ht="25.5" x14ac:dyDescent="0.2">
      <c r="A2822" s="14" t="s">
        <v>5624</v>
      </c>
      <c r="B2822" s="37" t="s">
        <v>5742</v>
      </c>
      <c r="C2822" s="71">
        <v>460</v>
      </c>
      <c r="E2822" s="30" t="s">
        <v>5836</v>
      </c>
    </row>
    <row r="2823" spans="1:5" x14ac:dyDescent="0.2">
      <c r="A2823" s="9" t="s">
        <v>5285</v>
      </c>
      <c r="B2823" s="38" t="s">
        <v>2454</v>
      </c>
      <c r="C2823" s="71">
        <v>380</v>
      </c>
      <c r="E2823" s="30" t="s">
        <v>5836</v>
      </c>
    </row>
    <row r="2824" spans="1:5" x14ac:dyDescent="0.2">
      <c r="A2824" s="9" t="s">
        <v>5286</v>
      </c>
      <c r="B2824" s="38" t="s">
        <v>2455</v>
      </c>
      <c r="C2824" s="71">
        <v>480</v>
      </c>
      <c r="E2824" s="30" t="s">
        <v>5836</v>
      </c>
    </row>
    <row r="2825" spans="1:5" x14ac:dyDescent="0.2">
      <c r="A2825" s="9" t="s">
        <v>5287</v>
      </c>
      <c r="B2825" s="37" t="s">
        <v>2456</v>
      </c>
      <c r="C2825" s="71">
        <v>900</v>
      </c>
      <c r="E2825" s="30" t="s">
        <v>5836</v>
      </c>
    </row>
    <row r="2826" spans="1:5" ht="25.5" x14ac:dyDescent="0.2">
      <c r="A2826" s="9" t="s">
        <v>5288</v>
      </c>
      <c r="B2826" s="38" t="s">
        <v>2457</v>
      </c>
      <c r="C2826" s="71">
        <v>900</v>
      </c>
      <c r="E2826" s="30" t="s">
        <v>5836</v>
      </c>
    </row>
    <row r="2827" spans="1:5" x14ac:dyDescent="0.2">
      <c r="A2827" s="9" t="s">
        <v>5289</v>
      </c>
      <c r="B2827" s="38" t="s">
        <v>2458</v>
      </c>
      <c r="C2827" s="71">
        <v>510</v>
      </c>
      <c r="E2827" s="30" t="s">
        <v>5836</v>
      </c>
    </row>
    <row r="2828" spans="1:5" x14ac:dyDescent="0.2">
      <c r="A2828" s="9" t="s">
        <v>5290</v>
      </c>
      <c r="B2828" s="38" t="s">
        <v>2459</v>
      </c>
      <c r="C2828" s="71">
        <v>510</v>
      </c>
      <c r="E2828" s="30" t="s">
        <v>5836</v>
      </c>
    </row>
    <row r="2829" spans="1:5" x14ac:dyDescent="0.2">
      <c r="A2829" s="9" t="s">
        <v>5291</v>
      </c>
      <c r="B2829" s="38" t="s">
        <v>2460</v>
      </c>
      <c r="C2829" s="71">
        <v>510</v>
      </c>
      <c r="E2829" s="30" t="s">
        <v>5836</v>
      </c>
    </row>
    <row r="2830" spans="1:5" x14ac:dyDescent="0.2">
      <c r="A2830" s="9" t="s">
        <v>5292</v>
      </c>
      <c r="B2830" s="38" t="s">
        <v>2461</v>
      </c>
      <c r="C2830" s="71">
        <v>510</v>
      </c>
      <c r="E2830" s="30" t="s">
        <v>5836</v>
      </c>
    </row>
    <row r="2831" spans="1:5" x14ac:dyDescent="0.2">
      <c r="A2831" s="9" t="s">
        <v>5293</v>
      </c>
      <c r="B2831" s="38" t="s">
        <v>2462</v>
      </c>
      <c r="C2831" s="71">
        <v>450</v>
      </c>
      <c r="E2831" s="30" t="s">
        <v>5836</v>
      </c>
    </row>
    <row r="2832" spans="1:5" x14ac:dyDescent="0.2">
      <c r="A2832" s="9" t="s">
        <v>5294</v>
      </c>
      <c r="B2832" s="38" t="s">
        <v>2463</v>
      </c>
      <c r="C2832" s="71">
        <v>1950</v>
      </c>
      <c r="E2832" s="30" t="s">
        <v>5836</v>
      </c>
    </row>
    <row r="2833" spans="1:5" ht="25.5" x14ac:dyDescent="0.2">
      <c r="A2833" s="9" t="s">
        <v>5295</v>
      </c>
      <c r="B2833" s="38" t="s">
        <v>2464</v>
      </c>
      <c r="C2833" s="71">
        <v>770</v>
      </c>
      <c r="E2833" s="30" t="s">
        <v>5836</v>
      </c>
    </row>
    <row r="2834" spans="1:5" x14ac:dyDescent="0.2">
      <c r="A2834" s="9" t="s">
        <v>5296</v>
      </c>
      <c r="B2834" s="38" t="s">
        <v>2465</v>
      </c>
      <c r="C2834" s="71">
        <v>750</v>
      </c>
      <c r="E2834" s="30" t="s">
        <v>5836</v>
      </c>
    </row>
    <row r="2835" spans="1:5" ht="25.5" x14ac:dyDescent="0.2">
      <c r="A2835" s="9" t="s">
        <v>5297</v>
      </c>
      <c r="B2835" s="38" t="s">
        <v>2466</v>
      </c>
      <c r="C2835" s="71">
        <v>650</v>
      </c>
      <c r="E2835" s="30" t="s">
        <v>5836</v>
      </c>
    </row>
    <row r="2836" spans="1:5" ht="25.5" x14ac:dyDescent="0.2">
      <c r="A2836" s="9" t="s">
        <v>5298</v>
      </c>
      <c r="B2836" s="38" t="s">
        <v>2467</v>
      </c>
      <c r="C2836" s="71">
        <v>630</v>
      </c>
      <c r="E2836" s="30" t="s">
        <v>5836</v>
      </c>
    </row>
    <row r="2837" spans="1:5" x14ac:dyDescent="0.2">
      <c r="A2837" s="9" t="s">
        <v>5299</v>
      </c>
      <c r="B2837" s="38" t="s">
        <v>2468</v>
      </c>
      <c r="C2837" s="71">
        <v>800</v>
      </c>
      <c r="E2837" s="30" t="s">
        <v>5836</v>
      </c>
    </row>
    <row r="2838" spans="1:5" x14ac:dyDescent="0.2">
      <c r="A2838" s="9" t="s">
        <v>5300</v>
      </c>
      <c r="B2838" s="38" t="s">
        <v>2469</v>
      </c>
      <c r="C2838" s="71">
        <v>1000</v>
      </c>
      <c r="E2838" s="30" t="s">
        <v>5836</v>
      </c>
    </row>
    <row r="2839" spans="1:5" x14ac:dyDescent="0.2">
      <c r="A2839" s="9" t="s">
        <v>5301</v>
      </c>
      <c r="B2839" s="38" t="s">
        <v>2470</v>
      </c>
      <c r="C2839" s="71">
        <v>760</v>
      </c>
      <c r="E2839" s="30" t="s">
        <v>5836</v>
      </c>
    </row>
    <row r="2840" spans="1:5" ht="25.5" x14ac:dyDescent="0.2">
      <c r="A2840" s="9" t="s">
        <v>5302</v>
      </c>
      <c r="B2840" s="38" t="s">
        <v>2471</v>
      </c>
      <c r="C2840" s="71">
        <v>1500</v>
      </c>
      <c r="E2840" s="30" t="s">
        <v>5836</v>
      </c>
    </row>
    <row r="2841" spans="1:5" x14ac:dyDescent="0.2">
      <c r="A2841" s="9" t="s">
        <v>5303</v>
      </c>
      <c r="B2841" s="38" t="s">
        <v>2472</v>
      </c>
      <c r="C2841" s="71">
        <v>1120</v>
      </c>
      <c r="E2841" s="30" t="s">
        <v>5836</v>
      </c>
    </row>
    <row r="2842" spans="1:5" ht="25.5" x14ac:dyDescent="0.2">
      <c r="A2842" s="9" t="s">
        <v>5304</v>
      </c>
      <c r="B2842" s="38" t="s">
        <v>2473</v>
      </c>
      <c r="C2842" s="71">
        <v>800</v>
      </c>
      <c r="E2842" s="30" t="s">
        <v>5836</v>
      </c>
    </row>
    <row r="2843" spans="1:5" x14ac:dyDescent="0.2">
      <c r="A2843" s="9" t="s">
        <v>5305</v>
      </c>
      <c r="B2843" s="38" t="s">
        <v>2474</v>
      </c>
      <c r="C2843" s="71">
        <v>520</v>
      </c>
      <c r="E2843" s="30" t="s">
        <v>5836</v>
      </c>
    </row>
    <row r="2844" spans="1:5" ht="25.5" x14ac:dyDescent="0.2">
      <c r="A2844" s="9" t="s">
        <v>5306</v>
      </c>
      <c r="B2844" s="38" t="s">
        <v>2475</v>
      </c>
      <c r="C2844" s="71">
        <v>480</v>
      </c>
      <c r="E2844" s="30" t="s">
        <v>5836</v>
      </c>
    </row>
    <row r="2845" spans="1:5" ht="25.5" x14ac:dyDescent="0.2">
      <c r="A2845" s="9" t="s">
        <v>5307</v>
      </c>
      <c r="B2845" s="37" t="s">
        <v>5720</v>
      </c>
      <c r="C2845" s="71">
        <v>1300</v>
      </c>
      <c r="E2845" s="30" t="s">
        <v>5836</v>
      </c>
    </row>
    <row r="2846" spans="1:5" ht="25.5" x14ac:dyDescent="0.2">
      <c r="A2846" s="9" t="s">
        <v>5308</v>
      </c>
      <c r="B2846" s="38" t="s">
        <v>2476</v>
      </c>
      <c r="C2846" s="71">
        <v>800</v>
      </c>
      <c r="E2846" s="30" t="s">
        <v>5836</v>
      </c>
    </row>
    <row r="2847" spans="1:5" x14ac:dyDescent="0.2">
      <c r="A2847" s="9" t="s">
        <v>5309</v>
      </c>
      <c r="B2847" s="38" t="s">
        <v>2477</v>
      </c>
      <c r="C2847" s="71">
        <v>600</v>
      </c>
      <c r="E2847" s="30" t="s">
        <v>5836</v>
      </c>
    </row>
    <row r="2848" spans="1:5" x14ac:dyDescent="0.2">
      <c r="A2848" s="9" t="s">
        <v>5310</v>
      </c>
      <c r="B2848" s="37" t="s">
        <v>5684</v>
      </c>
      <c r="C2848" s="71">
        <v>950</v>
      </c>
      <c r="E2848" s="30" t="s">
        <v>5836</v>
      </c>
    </row>
    <row r="2849" spans="1:5" x14ac:dyDescent="0.2">
      <c r="A2849" s="148" t="s">
        <v>53</v>
      </c>
      <c r="B2849" s="34"/>
      <c r="C2849" s="68"/>
      <c r="E2849" s="30" t="s">
        <v>5836</v>
      </c>
    </row>
    <row r="2850" spans="1:5" ht="76.5" x14ac:dyDescent="0.2">
      <c r="A2850" s="9" t="s">
        <v>5315</v>
      </c>
      <c r="B2850" s="37" t="s">
        <v>2482</v>
      </c>
      <c r="C2850" s="71">
        <v>1900</v>
      </c>
      <c r="E2850" s="30" t="s">
        <v>5836</v>
      </c>
    </row>
    <row r="2851" spans="1:5" ht="89.25" x14ac:dyDescent="0.2">
      <c r="A2851" s="9" t="s">
        <v>5311</v>
      </c>
      <c r="B2851" s="37" t="s">
        <v>2478</v>
      </c>
      <c r="C2851" s="71">
        <v>1930</v>
      </c>
      <c r="E2851" s="30" t="s">
        <v>5836</v>
      </c>
    </row>
    <row r="2852" spans="1:5" ht="140.25" x14ac:dyDescent="0.2">
      <c r="A2852" s="9" t="s">
        <v>5312</v>
      </c>
      <c r="B2852" s="37" t="s">
        <v>2479</v>
      </c>
      <c r="C2852" s="71">
        <v>3270</v>
      </c>
      <c r="E2852" s="30" t="s">
        <v>5836</v>
      </c>
    </row>
    <row r="2853" spans="1:5" ht="63.75" x14ac:dyDescent="0.2">
      <c r="A2853" s="9" t="s">
        <v>5313</v>
      </c>
      <c r="B2853" s="37" t="s">
        <v>2480</v>
      </c>
      <c r="C2853" s="71">
        <v>1630</v>
      </c>
      <c r="E2853" s="30" t="s">
        <v>5836</v>
      </c>
    </row>
    <row r="2854" spans="1:5" ht="38.25" x14ac:dyDescent="0.2">
      <c r="A2854" s="9" t="s">
        <v>5314</v>
      </c>
      <c r="B2854" s="37" t="s">
        <v>2481</v>
      </c>
      <c r="C2854" s="71">
        <v>1250</v>
      </c>
      <c r="E2854" s="30" t="s">
        <v>5836</v>
      </c>
    </row>
    <row r="2855" spans="1:5" ht="38.25" x14ac:dyDescent="0.2">
      <c r="A2855" s="9" t="s">
        <v>5316</v>
      </c>
      <c r="B2855" s="37" t="s">
        <v>2483</v>
      </c>
      <c r="C2855" s="71">
        <v>1150</v>
      </c>
      <c r="E2855" s="30" t="s">
        <v>5836</v>
      </c>
    </row>
    <row r="2856" spans="1:5" ht="25.5" x14ac:dyDescent="0.2">
      <c r="A2856" s="9" t="s">
        <v>5317</v>
      </c>
      <c r="B2856" s="38" t="s">
        <v>2484</v>
      </c>
      <c r="C2856" s="71">
        <v>530</v>
      </c>
      <c r="E2856" s="30" t="s">
        <v>5836</v>
      </c>
    </row>
    <row r="2857" spans="1:5" ht="25.5" x14ac:dyDescent="0.2">
      <c r="A2857" s="9" t="s">
        <v>5318</v>
      </c>
      <c r="B2857" s="38" t="s">
        <v>2485</v>
      </c>
      <c r="C2857" s="71">
        <v>1800</v>
      </c>
      <c r="E2857" s="30" t="s">
        <v>5836</v>
      </c>
    </row>
    <row r="2858" spans="1:5" x14ac:dyDescent="0.2">
      <c r="A2858" s="9" t="s">
        <v>5319</v>
      </c>
      <c r="B2858" s="38" t="s">
        <v>2486</v>
      </c>
      <c r="C2858" s="71">
        <v>450</v>
      </c>
      <c r="E2858" s="30" t="s">
        <v>5836</v>
      </c>
    </row>
    <row r="2859" spans="1:5" x14ac:dyDescent="0.2">
      <c r="A2859" s="9" t="s">
        <v>5320</v>
      </c>
      <c r="B2859" s="38" t="s">
        <v>2487</v>
      </c>
      <c r="C2859" s="71">
        <v>450</v>
      </c>
      <c r="E2859" s="30" t="s">
        <v>5836</v>
      </c>
    </row>
    <row r="2860" spans="1:5" x14ac:dyDescent="0.2">
      <c r="A2860" s="5" t="s">
        <v>5321</v>
      </c>
      <c r="B2860" s="39" t="s">
        <v>2488</v>
      </c>
      <c r="C2860" s="70">
        <v>210</v>
      </c>
      <c r="E2860" s="30" t="s">
        <v>5836</v>
      </c>
    </row>
    <row r="2861" spans="1:5" ht="25.5" x14ac:dyDescent="0.2">
      <c r="A2861" s="5" t="s">
        <v>5322</v>
      </c>
      <c r="B2861" s="39" t="s">
        <v>2489</v>
      </c>
      <c r="C2861" s="70">
        <v>700</v>
      </c>
      <c r="E2861" s="30" t="s">
        <v>5836</v>
      </c>
    </row>
    <row r="2862" spans="1:5" ht="25.5" x14ac:dyDescent="0.2">
      <c r="A2862" s="5" t="s">
        <v>5323</v>
      </c>
      <c r="B2862" s="39" t="s">
        <v>2490</v>
      </c>
      <c r="C2862" s="70">
        <v>700</v>
      </c>
      <c r="E2862" s="30" t="s">
        <v>5836</v>
      </c>
    </row>
    <row r="2863" spans="1:5" ht="25.5" x14ac:dyDescent="0.2">
      <c r="A2863" s="5" t="s">
        <v>5324</v>
      </c>
      <c r="B2863" s="39" t="s">
        <v>2491</v>
      </c>
      <c r="C2863" s="70">
        <v>1060</v>
      </c>
      <c r="E2863" s="30" t="s">
        <v>5836</v>
      </c>
    </row>
    <row r="2864" spans="1:5" ht="25.5" x14ac:dyDescent="0.2">
      <c r="A2864" s="5" t="s">
        <v>5325</v>
      </c>
      <c r="B2864" s="39" t="s">
        <v>2492</v>
      </c>
      <c r="C2864" s="70">
        <v>1060</v>
      </c>
      <c r="E2864" s="30" t="s">
        <v>5836</v>
      </c>
    </row>
    <row r="2865" spans="1:5" ht="25.5" x14ac:dyDescent="0.2">
      <c r="A2865" s="5" t="s">
        <v>5326</v>
      </c>
      <c r="B2865" s="39" t="s">
        <v>2493</v>
      </c>
      <c r="C2865" s="70">
        <v>1060</v>
      </c>
      <c r="E2865" s="30" t="s">
        <v>5836</v>
      </c>
    </row>
    <row r="2866" spans="1:5" ht="25.5" x14ac:dyDescent="0.2">
      <c r="A2866" s="5" t="s">
        <v>5327</v>
      </c>
      <c r="B2866" s="39" t="s">
        <v>2494</v>
      </c>
      <c r="C2866" s="70">
        <v>1060</v>
      </c>
      <c r="E2866" s="30" t="s">
        <v>5836</v>
      </c>
    </row>
    <row r="2867" spans="1:5" x14ac:dyDescent="0.2">
      <c r="A2867" s="5" t="s">
        <v>5328</v>
      </c>
      <c r="B2867" s="39" t="s">
        <v>2495</v>
      </c>
      <c r="C2867" s="70">
        <v>700</v>
      </c>
      <c r="E2867" s="30" t="s">
        <v>5836</v>
      </c>
    </row>
    <row r="2868" spans="1:5" x14ac:dyDescent="0.2">
      <c r="A2868" s="5" t="s">
        <v>5329</v>
      </c>
      <c r="B2868" s="39" t="s">
        <v>2496</v>
      </c>
      <c r="C2868" s="70">
        <v>1060</v>
      </c>
      <c r="E2868" s="30" t="s">
        <v>5836</v>
      </c>
    </row>
    <row r="2869" spans="1:5" x14ac:dyDescent="0.2">
      <c r="A2869" s="5" t="s">
        <v>5330</v>
      </c>
      <c r="B2869" s="39" t="s">
        <v>2497</v>
      </c>
      <c r="C2869" s="70">
        <v>1060</v>
      </c>
      <c r="E2869" s="30" t="s">
        <v>5836</v>
      </c>
    </row>
    <row r="2870" spans="1:5" x14ac:dyDescent="0.2">
      <c r="A2870" s="5" t="s">
        <v>5331</v>
      </c>
      <c r="B2870" s="39" t="s">
        <v>2498</v>
      </c>
      <c r="C2870" s="70">
        <v>1060</v>
      </c>
      <c r="E2870" s="30" t="s">
        <v>5836</v>
      </c>
    </row>
    <row r="2871" spans="1:5" x14ac:dyDescent="0.2">
      <c r="A2871" s="5" t="s">
        <v>5332</v>
      </c>
      <c r="B2871" s="39" t="s">
        <v>2499</v>
      </c>
      <c r="C2871" s="70">
        <v>1060</v>
      </c>
      <c r="E2871" s="30" t="s">
        <v>5836</v>
      </c>
    </row>
    <row r="2872" spans="1:5" x14ac:dyDescent="0.2">
      <c r="A2872" s="5" t="s">
        <v>5333</v>
      </c>
      <c r="B2872" s="39" t="s">
        <v>2500</v>
      </c>
      <c r="C2872" s="70">
        <v>1060</v>
      </c>
      <c r="E2872" s="30" t="s">
        <v>5836</v>
      </c>
    </row>
    <row r="2873" spans="1:5" x14ac:dyDescent="0.2">
      <c r="A2873" s="5" t="s">
        <v>5334</v>
      </c>
      <c r="B2873" s="39" t="s">
        <v>2501</v>
      </c>
      <c r="C2873" s="70">
        <v>410</v>
      </c>
      <c r="E2873" s="30" t="s">
        <v>5836</v>
      </c>
    </row>
    <row r="2874" spans="1:5" x14ac:dyDescent="0.2">
      <c r="A2874" s="5" t="s">
        <v>5335</v>
      </c>
      <c r="B2874" s="39" t="s">
        <v>2502</v>
      </c>
      <c r="C2874" s="70">
        <v>410</v>
      </c>
      <c r="E2874" s="30" t="s">
        <v>5836</v>
      </c>
    </row>
    <row r="2875" spans="1:5" x14ac:dyDescent="0.2">
      <c r="A2875" s="5" t="s">
        <v>5336</v>
      </c>
      <c r="B2875" s="39" t="s">
        <v>2503</v>
      </c>
      <c r="C2875" s="70">
        <v>410</v>
      </c>
      <c r="E2875" s="30" t="s">
        <v>5836</v>
      </c>
    </row>
    <row r="2876" spans="1:5" x14ac:dyDescent="0.2">
      <c r="A2876" s="5" t="s">
        <v>5337</v>
      </c>
      <c r="B2876" s="39" t="s">
        <v>2504</v>
      </c>
      <c r="C2876" s="70">
        <v>410</v>
      </c>
      <c r="E2876" s="30" t="s">
        <v>5836</v>
      </c>
    </row>
    <row r="2877" spans="1:5" x14ac:dyDescent="0.2">
      <c r="A2877" s="5" t="s">
        <v>5338</v>
      </c>
      <c r="B2877" s="39" t="s">
        <v>2505</v>
      </c>
      <c r="C2877" s="70">
        <v>410</v>
      </c>
      <c r="E2877" s="30" t="s">
        <v>5836</v>
      </c>
    </row>
    <row r="2878" spans="1:5" x14ac:dyDescent="0.2">
      <c r="A2878" s="5" t="s">
        <v>5339</v>
      </c>
      <c r="B2878" s="39" t="s">
        <v>2506</v>
      </c>
      <c r="C2878" s="70">
        <v>410</v>
      </c>
      <c r="E2878" s="30" t="s">
        <v>5836</v>
      </c>
    </row>
    <row r="2879" spans="1:5" x14ac:dyDescent="0.2">
      <c r="A2879" s="5" t="s">
        <v>5340</v>
      </c>
      <c r="B2879" s="39" t="s">
        <v>2507</v>
      </c>
      <c r="C2879" s="70">
        <v>410</v>
      </c>
      <c r="E2879" s="30" t="s">
        <v>5836</v>
      </c>
    </row>
    <row r="2880" spans="1:5" x14ac:dyDescent="0.2">
      <c r="A2880" s="5" t="s">
        <v>5341</v>
      </c>
      <c r="B2880" s="39" t="s">
        <v>2508</v>
      </c>
      <c r="C2880" s="70">
        <v>410</v>
      </c>
      <c r="E2880" s="30" t="s">
        <v>5836</v>
      </c>
    </row>
    <row r="2881" spans="1:5" x14ac:dyDescent="0.2">
      <c r="A2881" s="5" t="s">
        <v>5342</v>
      </c>
      <c r="B2881" s="39" t="s">
        <v>2509</v>
      </c>
      <c r="C2881" s="70">
        <v>410</v>
      </c>
      <c r="E2881" s="30" t="s">
        <v>5836</v>
      </c>
    </row>
    <row r="2882" spans="1:5" x14ac:dyDescent="0.2">
      <c r="A2882" s="5" t="s">
        <v>5343</v>
      </c>
      <c r="B2882" s="39" t="s">
        <v>2510</v>
      </c>
      <c r="C2882" s="70">
        <v>410</v>
      </c>
      <c r="E2882" s="30" t="s">
        <v>5836</v>
      </c>
    </row>
    <row r="2883" spans="1:5" x14ac:dyDescent="0.2">
      <c r="A2883" s="5" t="s">
        <v>5344</v>
      </c>
      <c r="B2883" s="39" t="s">
        <v>2511</v>
      </c>
      <c r="C2883" s="70">
        <v>410</v>
      </c>
      <c r="E2883" s="30" t="s">
        <v>5836</v>
      </c>
    </row>
    <row r="2884" spans="1:5" x14ac:dyDescent="0.2">
      <c r="A2884" s="5" t="s">
        <v>5345</v>
      </c>
      <c r="B2884" s="39" t="s">
        <v>2512</v>
      </c>
      <c r="C2884" s="70">
        <v>410</v>
      </c>
      <c r="E2884" s="30" t="s">
        <v>5836</v>
      </c>
    </row>
    <row r="2885" spans="1:5" x14ac:dyDescent="0.2">
      <c r="A2885" s="5" t="s">
        <v>5346</v>
      </c>
      <c r="B2885" s="39" t="s">
        <v>2513</v>
      </c>
      <c r="C2885" s="70">
        <v>410</v>
      </c>
      <c r="E2885" s="30" t="s">
        <v>5836</v>
      </c>
    </row>
    <row r="2886" spans="1:5" x14ac:dyDescent="0.2">
      <c r="A2886" s="5" t="s">
        <v>5347</v>
      </c>
      <c r="B2886" s="39" t="s">
        <v>2514</v>
      </c>
      <c r="C2886" s="70">
        <v>410</v>
      </c>
      <c r="E2886" s="30" t="s">
        <v>5836</v>
      </c>
    </row>
    <row r="2887" spans="1:5" x14ac:dyDescent="0.2">
      <c r="A2887" s="5" t="s">
        <v>5348</v>
      </c>
      <c r="B2887" s="39" t="s">
        <v>2515</v>
      </c>
      <c r="C2887" s="70">
        <v>410</v>
      </c>
      <c r="E2887" s="30" t="s">
        <v>5836</v>
      </c>
    </row>
    <row r="2888" spans="1:5" x14ac:dyDescent="0.2">
      <c r="A2888" s="5" t="s">
        <v>5349</v>
      </c>
      <c r="B2888" s="39" t="s">
        <v>2516</v>
      </c>
      <c r="C2888" s="70">
        <v>29630</v>
      </c>
      <c r="E2888" s="30" t="s">
        <v>5836</v>
      </c>
    </row>
    <row r="2889" spans="1:5" x14ac:dyDescent="0.2">
      <c r="A2889" s="5" t="s">
        <v>5350</v>
      </c>
      <c r="B2889" s="39" t="s">
        <v>2517</v>
      </c>
      <c r="C2889" s="70">
        <v>18630</v>
      </c>
      <c r="E2889" s="30" t="s">
        <v>5836</v>
      </c>
    </row>
    <row r="2890" spans="1:5" x14ac:dyDescent="0.2">
      <c r="A2890" s="5" t="s">
        <v>5351</v>
      </c>
      <c r="B2890" s="39" t="s">
        <v>2518</v>
      </c>
      <c r="C2890" s="70">
        <v>550</v>
      </c>
      <c r="E2890" s="30" t="s">
        <v>5836</v>
      </c>
    </row>
    <row r="2891" spans="1:5" x14ac:dyDescent="0.2">
      <c r="A2891" s="5" t="s">
        <v>5352</v>
      </c>
      <c r="B2891" s="39" t="s">
        <v>2519</v>
      </c>
      <c r="C2891" s="70">
        <v>550</v>
      </c>
      <c r="E2891" s="30" t="s">
        <v>5836</v>
      </c>
    </row>
    <row r="2892" spans="1:5" x14ac:dyDescent="0.2">
      <c r="A2892" s="5" t="s">
        <v>5353</v>
      </c>
      <c r="B2892" s="39" t="s">
        <v>2520</v>
      </c>
      <c r="C2892" s="70">
        <v>550</v>
      </c>
      <c r="E2892" s="30" t="s">
        <v>5836</v>
      </c>
    </row>
    <row r="2893" spans="1:5" x14ac:dyDescent="0.2">
      <c r="A2893" s="5" t="s">
        <v>5354</v>
      </c>
      <c r="B2893" s="39" t="s">
        <v>2521</v>
      </c>
      <c r="C2893" s="70">
        <v>590</v>
      </c>
      <c r="E2893" s="30" t="s">
        <v>5836</v>
      </c>
    </row>
    <row r="2894" spans="1:5" x14ac:dyDescent="0.2">
      <c r="A2894" s="5" t="s">
        <v>5355</v>
      </c>
      <c r="B2894" s="39" t="s">
        <v>2522</v>
      </c>
      <c r="C2894" s="70">
        <v>590</v>
      </c>
      <c r="E2894" s="30" t="s">
        <v>5836</v>
      </c>
    </row>
    <row r="2895" spans="1:5" x14ac:dyDescent="0.2">
      <c r="A2895" s="5" t="s">
        <v>5356</v>
      </c>
      <c r="B2895" s="39" t="s">
        <v>2523</v>
      </c>
      <c r="C2895" s="70">
        <v>590</v>
      </c>
      <c r="E2895" s="30" t="s">
        <v>5836</v>
      </c>
    </row>
    <row r="2896" spans="1:5" ht="25.5" x14ac:dyDescent="0.2">
      <c r="A2896" s="5" t="s">
        <v>5357</v>
      </c>
      <c r="B2896" s="39" t="s">
        <v>2524</v>
      </c>
      <c r="C2896" s="70">
        <v>1740</v>
      </c>
      <c r="E2896" s="30" t="s">
        <v>5836</v>
      </c>
    </row>
    <row r="2897" spans="1:5" ht="25.5" x14ac:dyDescent="0.2">
      <c r="A2897" s="5" t="s">
        <v>5358</v>
      </c>
      <c r="B2897" s="39" t="s">
        <v>2525</v>
      </c>
      <c r="C2897" s="70">
        <v>1740</v>
      </c>
      <c r="E2897" s="30" t="s">
        <v>5836</v>
      </c>
    </row>
    <row r="2898" spans="1:5" ht="25.5" x14ac:dyDescent="0.2">
      <c r="A2898" s="5" t="s">
        <v>5359</v>
      </c>
      <c r="B2898" s="39" t="s">
        <v>2526</v>
      </c>
      <c r="C2898" s="70">
        <v>1740</v>
      </c>
      <c r="E2898" s="30" t="s">
        <v>5836</v>
      </c>
    </row>
    <row r="2899" spans="1:5" ht="25.5" x14ac:dyDescent="0.2">
      <c r="A2899" s="5" t="s">
        <v>5360</v>
      </c>
      <c r="B2899" s="39" t="s">
        <v>2527</v>
      </c>
      <c r="C2899" s="70">
        <v>1740</v>
      </c>
      <c r="E2899" s="30" t="s">
        <v>5836</v>
      </c>
    </row>
    <row r="2900" spans="1:5" ht="25.5" x14ac:dyDescent="0.2">
      <c r="A2900" s="5" t="s">
        <v>5361</v>
      </c>
      <c r="B2900" s="39" t="s">
        <v>2528</v>
      </c>
      <c r="C2900" s="70">
        <v>1190</v>
      </c>
      <c r="E2900" s="30" t="s">
        <v>5836</v>
      </c>
    </row>
    <row r="2901" spans="1:5" ht="25.5" x14ac:dyDescent="0.2">
      <c r="A2901" s="5" t="s">
        <v>5362</v>
      </c>
      <c r="B2901" s="39" t="s">
        <v>2529</v>
      </c>
      <c r="C2901" s="70">
        <v>1920</v>
      </c>
      <c r="E2901" s="30" t="s">
        <v>5836</v>
      </c>
    </row>
    <row r="2902" spans="1:5" ht="38.25" x14ac:dyDescent="0.2">
      <c r="A2902" s="5" t="s">
        <v>5363</v>
      </c>
      <c r="B2902" s="39" t="s">
        <v>2530</v>
      </c>
      <c r="C2902" s="70">
        <v>780</v>
      </c>
      <c r="E2902" s="30" t="s">
        <v>5836</v>
      </c>
    </row>
    <row r="2903" spans="1:5" ht="51" x14ac:dyDescent="0.2">
      <c r="A2903" s="5" t="s">
        <v>5364</v>
      </c>
      <c r="B2903" s="39" t="s">
        <v>2531</v>
      </c>
      <c r="C2903" s="70">
        <v>780</v>
      </c>
      <c r="E2903" s="30" t="s">
        <v>5836</v>
      </c>
    </row>
    <row r="2904" spans="1:5" ht="38.25" x14ac:dyDescent="0.2">
      <c r="A2904" s="5" t="s">
        <v>5365</v>
      </c>
      <c r="B2904" s="39" t="s">
        <v>2532</v>
      </c>
      <c r="C2904" s="70">
        <v>780</v>
      </c>
      <c r="E2904" s="30" t="s">
        <v>5836</v>
      </c>
    </row>
    <row r="2905" spans="1:5" ht="25.5" x14ac:dyDescent="0.2">
      <c r="A2905" s="5" t="s">
        <v>5366</v>
      </c>
      <c r="B2905" s="39" t="s">
        <v>2533</v>
      </c>
      <c r="C2905" s="70">
        <v>780</v>
      </c>
      <c r="E2905" s="30" t="s">
        <v>5836</v>
      </c>
    </row>
    <row r="2906" spans="1:5" x14ac:dyDescent="0.2">
      <c r="A2906" s="5" t="s">
        <v>5367</v>
      </c>
      <c r="B2906" s="39" t="s">
        <v>2534</v>
      </c>
      <c r="C2906" s="70">
        <v>670</v>
      </c>
      <c r="E2906" s="30" t="s">
        <v>5836</v>
      </c>
    </row>
    <row r="2907" spans="1:5" x14ac:dyDescent="0.2">
      <c r="A2907" s="5" t="s">
        <v>5368</v>
      </c>
      <c r="B2907" s="39" t="s">
        <v>2535</v>
      </c>
      <c r="C2907" s="70">
        <v>670</v>
      </c>
      <c r="E2907" s="30" t="s">
        <v>5836</v>
      </c>
    </row>
    <row r="2908" spans="1:5" x14ac:dyDescent="0.2">
      <c r="A2908" s="5" t="s">
        <v>5369</v>
      </c>
      <c r="B2908" s="39" t="s">
        <v>2536</v>
      </c>
      <c r="C2908" s="70">
        <v>670</v>
      </c>
      <c r="E2908" s="30" t="s">
        <v>5836</v>
      </c>
    </row>
    <row r="2909" spans="1:5" x14ac:dyDescent="0.2">
      <c r="A2909" s="5" t="s">
        <v>5370</v>
      </c>
      <c r="B2909" s="39" t="s">
        <v>2537</v>
      </c>
      <c r="C2909" s="70">
        <v>670</v>
      </c>
      <c r="E2909" s="30" t="s">
        <v>5836</v>
      </c>
    </row>
    <row r="2910" spans="1:5" x14ac:dyDescent="0.2">
      <c r="A2910" s="5" t="s">
        <v>5371</v>
      </c>
      <c r="B2910" s="39" t="s">
        <v>2538</v>
      </c>
      <c r="C2910" s="70">
        <v>670</v>
      </c>
      <c r="E2910" s="30" t="s">
        <v>5836</v>
      </c>
    </row>
    <row r="2911" spans="1:5" x14ac:dyDescent="0.2">
      <c r="A2911" s="5" t="s">
        <v>5372</v>
      </c>
      <c r="B2911" s="39" t="s">
        <v>2539</v>
      </c>
      <c r="C2911" s="70">
        <v>670</v>
      </c>
      <c r="E2911" s="30" t="s">
        <v>5836</v>
      </c>
    </row>
    <row r="2912" spans="1:5" x14ac:dyDescent="0.2">
      <c r="A2912" s="5" t="s">
        <v>5373</v>
      </c>
      <c r="B2912" s="39" t="s">
        <v>2540</v>
      </c>
      <c r="C2912" s="70">
        <v>670</v>
      </c>
      <c r="E2912" s="30" t="s">
        <v>5836</v>
      </c>
    </row>
    <row r="2913" spans="1:6" x14ac:dyDescent="0.2">
      <c r="A2913" s="5" t="s">
        <v>5374</v>
      </c>
      <c r="B2913" s="39" t="s">
        <v>2541</v>
      </c>
      <c r="C2913" s="70">
        <v>670</v>
      </c>
      <c r="E2913" s="30" t="s">
        <v>5836</v>
      </c>
    </row>
    <row r="2914" spans="1:6" x14ac:dyDescent="0.2">
      <c r="A2914" s="5" t="s">
        <v>5375</v>
      </c>
      <c r="B2914" s="39" t="s">
        <v>2542</v>
      </c>
      <c r="C2914" s="70">
        <v>670</v>
      </c>
      <c r="E2914" s="30" t="s">
        <v>5836</v>
      </c>
    </row>
    <row r="2915" spans="1:6" x14ac:dyDescent="0.2">
      <c r="A2915" s="5" t="s">
        <v>5376</v>
      </c>
      <c r="B2915" s="39" t="s">
        <v>2543</v>
      </c>
      <c r="C2915" s="70">
        <v>670</v>
      </c>
      <c r="E2915" s="30" t="s">
        <v>5836</v>
      </c>
    </row>
    <row r="2916" spans="1:6" s="29" customFormat="1" x14ac:dyDescent="0.2">
      <c r="A2916" s="5" t="s">
        <v>5377</v>
      </c>
      <c r="B2916" s="39" t="s">
        <v>2544</v>
      </c>
      <c r="C2916" s="70">
        <v>670</v>
      </c>
      <c r="E2916" s="30" t="s">
        <v>5836</v>
      </c>
      <c r="F2916" s="94"/>
    </row>
    <row r="2917" spans="1:6" x14ac:dyDescent="0.2">
      <c r="A2917" s="5" t="s">
        <v>5378</v>
      </c>
      <c r="B2917" s="39" t="s">
        <v>2545</v>
      </c>
      <c r="C2917" s="70">
        <v>670</v>
      </c>
      <c r="E2917" s="30" t="s">
        <v>5836</v>
      </c>
    </row>
    <row r="2918" spans="1:6" x14ac:dyDescent="0.2">
      <c r="A2918" s="5" t="s">
        <v>5379</v>
      </c>
      <c r="B2918" s="39" t="s">
        <v>2546</v>
      </c>
      <c r="C2918" s="70">
        <v>670</v>
      </c>
      <c r="E2918" s="30" t="s">
        <v>5836</v>
      </c>
    </row>
    <row r="2919" spans="1:6" x14ac:dyDescent="0.2">
      <c r="A2919" s="5" t="s">
        <v>5380</v>
      </c>
      <c r="B2919" s="39" t="s">
        <v>2547</v>
      </c>
      <c r="C2919" s="70">
        <v>670</v>
      </c>
      <c r="E2919" s="30" t="s">
        <v>5836</v>
      </c>
    </row>
    <row r="2920" spans="1:6" x14ac:dyDescent="0.2">
      <c r="A2920" s="10" t="s">
        <v>5381</v>
      </c>
      <c r="B2920" s="52" t="s">
        <v>2548</v>
      </c>
      <c r="C2920" s="78">
        <v>670</v>
      </c>
      <c r="E2920" s="30" t="s">
        <v>5836</v>
      </c>
    </row>
    <row r="2921" spans="1:6" x14ac:dyDescent="0.2">
      <c r="A2921" s="16" t="s">
        <v>5622</v>
      </c>
      <c r="B2921" s="33"/>
      <c r="C2921" s="67"/>
      <c r="E2921" s="30" t="s">
        <v>5838</v>
      </c>
    </row>
    <row r="2922" spans="1:6" ht="25.5" x14ac:dyDescent="0.2">
      <c r="A2922" s="9" t="s">
        <v>5382</v>
      </c>
      <c r="B2922" s="38" t="s">
        <v>2549</v>
      </c>
      <c r="C2922" s="71">
        <v>5200</v>
      </c>
      <c r="E2922" s="30" t="s">
        <v>5838</v>
      </c>
    </row>
    <row r="2923" spans="1:6" ht="25.5" x14ac:dyDescent="0.2">
      <c r="A2923" s="9" t="s">
        <v>5383</v>
      </c>
      <c r="B2923" s="37" t="s">
        <v>5632</v>
      </c>
      <c r="C2923" s="222">
        <v>5200</v>
      </c>
      <c r="E2923" s="30" t="s">
        <v>5838</v>
      </c>
    </row>
    <row r="2924" spans="1:6" x14ac:dyDescent="0.2">
      <c r="A2924" s="14" t="s">
        <v>5626</v>
      </c>
      <c r="B2924" s="37" t="s">
        <v>5634</v>
      </c>
      <c r="C2924" s="71">
        <v>100</v>
      </c>
      <c r="E2924" s="30" t="s">
        <v>5838</v>
      </c>
    </row>
    <row r="2925" spans="1:6" x14ac:dyDescent="0.2">
      <c r="A2925" s="9" t="s">
        <v>5384</v>
      </c>
      <c r="B2925" s="38" t="s">
        <v>2550</v>
      </c>
      <c r="C2925" s="71">
        <v>500</v>
      </c>
      <c r="E2925" s="30" t="s">
        <v>5838</v>
      </c>
    </row>
    <row r="2926" spans="1:6" x14ac:dyDescent="0.2">
      <c r="A2926" s="9" t="s">
        <v>5385</v>
      </c>
      <c r="B2926" s="38" t="s">
        <v>2551</v>
      </c>
      <c r="C2926" s="71">
        <v>300</v>
      </c>
      <c r="E2926" s="30" t="s">
        <v>5838</v>
      </c>
    </row>
    <row r="2927" spans="1:6" ht="25.5" x14ac:dyDescent="0.2">
      <c r="A2927" s="9" t="s">
        <v>5386</v>
      </c>
      <c r="B2927" s="42" t="s">
        <v>5790</v>
      </c>
      <c r="C2927" s="71">
        <v>2400</v>
      </c>
      <c r="E2927" s="30" t="s">
        <v>5838</v>
      </c>
    </row>
    <row r="2928" spans="1:6" ht="25.5" x14ac:dyDescent="0.2">
      <c r="A2928" s="9" t="s">
        <v>5387</v>
      </c>
      <c r="B2928" s="42" t="s">
        <v>5791</v>
      </c>
      <c r="C2928" s="71">
        <v>3600</v>
      </c>
      <c r="E2928" s="30" t="s">
        <v>5838</v>
      </c>
    </row>
    <row r="2929" spans="1:6" ht="25.5" x14ac:dyDescent="0.2">
      <c r="A2929" s="9" t="s">
        <v>5388</v>
      </c>
      <c r="B2929" s="37" t="s">
        <v>5625</v>
      </c>
      <c r="C2929" s="71">
        <v>1800</v>
      </c>
      <c r="E2929" s="30" t="s">
        <v>5838</v>
      </c>
    </row>
    <row r="2930" spans="1:6" ht="25.5" x14ac:dyDescent="0.2">
      <c r="A2930" s="9" t="s">
        <v>5389</v>
      </c>
      <c r="B2930" s="37" t="s">
        <v>5633</v>
      </c>
      <c r="C2930" s="222">
        <v>2200</v>
      </c>
      <c r="E2930" s="30" t="s">
        <v>5838</v>
      </c>
    </row>
    <row r="2931" spans="1:6" ht="25.5" x14ac:dyDescent="0.2">
      <c r="A2931" s="14" t="s">
        <v>5628</v>
      </c>
      <c r="B2931" s="37" t="s">
        <v>5635</v>
      </c>
      <c r="C2931" s="71">
        <v>100</v>
      </c>
      <c r="E2931" s="30" t="s">
        <v>5838</v>
      </c>
    </row>
    <row r="2932" spans="1:6" x14ac:dyDescent="0.2">
      <c r="A2932" s="14" t="s">
        <v>5390</v>
      </c>
      <c r="B2932" s="38" t="s">
        <v>2552</v>
      </c>
      <c r="C2932" s="71">
        <v>3600</v>
      </c>
      <c r="E2932" s="30" t="s">
        <v>5838</v>
      </c>
    </row>
    <row r="2933" spans="1:6" ht="25.5" x14ac:dyDescent="0.2">
      <c r="A2933" s="14" t="s">
        <v>5391</v>
      </c>
      <c r="B2933" s="37" t="s">
        <v>5629</v>
      </c>
      <c r="C2933" s="222">
        <v>3600</v>
      </c>
      <c r="E2933" s="30" t="s">
        <v>5838</v>
      </c>
    </row>
    <row r="2934" spans="1:6" ht="25.5" x14ac:dyDescent="0.2">
      <c r="A2934" s="14" t="s">
        <v>5627</v>
      </c>
      <c r="B2934" s="37" t="s">
        <v>5636</v>
      </c>
      <c r="C2934" s="71">
        <v>100</v>
      </c>
      <c r="E2934" s="30" t="s">
        <v>5838</v>
      </c>
    </row>
    <row r="2935" spans="1:6" x14ac:dyDescent="0.2">
      <c r="A2935" s="14" t="s">
        <v>5630</v>
      </c>
      <c r="B2935" s="37" t="s">
        <v>2553</v>
      </c>
      <c r="C2935" s="71">
        <v>3000</v>
      </c>
      <c r="E2935" s="30" t="s">
        <v>5838</v>
      </c>
    </row>
    <row r="2936" spans="1:6" ht="25.5" x14ac:dyDescent="0.2">
      <c r="A2936" s="9" t="s">
        <v>5392</v>
      </c>
      <c r="B2936" s="37" t="s">
        <v>5631</v>
      </c>
      <c r="C2936" s="71">
        <v>4500</v>
      </c>
      <c r="E2936" s="30" t="s">
        <v>5838</v>
      </c>
    </row>
    <row r="2937" spans="1:6" x14ac:dyDescent="0.2">
      <c r="A2937" s="9" t="s">
        <v>5393</v>
      </c>
      <c r="B2937" s="38" t="s">
        <v>2554</v>
      </c>
      <c r="C2937" s="71">
        <v>2600</v>
      </c>
      <c r="E2937" s="30" t="s">
        <v>5838</v>
      </c>
    </row>
    <row r="2938" spans="1:6" ht="38.25" x14ac:dyDescent="0.2">
      <c r="A2938" s="9" t="s">
        <v>5916</v>
      </c>
      <c r="B2938" s="37" t="s">
        <v>5917</v>
      </c>
      <c r="C2938" s="71">
        <v>3500</v>
      </c>
      <c r="E2938" s="30" t="s">
        <v>5838</v>
      </c>
      <c r="F2938" s="366" t="s">
        <v>5913</v>
      </c>
    </row>
    <row r="2939" spans="1:6" ht="25.5" x14ac:dyDescent="0.2">
      <c r="A2939" s="9" t="s">
        <v>5918</v>
      </c>
      <c r="B2939" s="37" t="s">
        <v>5919</v>
      </c>
      <c r="C2939" s="71">
        <v>2500</v>
      </c>
      <c r="E2939" s="30" t="s">
        <v>5838</v>
      </c>
      <c r="F2939" s="366" t="s">
        <v>5913</v>
      </c>
    </row>
    <row r="2940" spans="1:6" ht="25.5" x14ac:dyDescent="0.2">
      <c r="A2940" s="9" t="s">
        <v>5920</v>
      </c>
      <c r="B2940" s="37" t="s">
        <v>5921</v>
      </c>
      <c r="C2940" s="71">
        <v>100</v>
      </c>
      <c r="E2940" s="30" t="s">
        <v>5838</v>
      </c>
      <c r="F2940" s="366" t="s">
        <v>5913</v>
      </c>
    </row>
    <row r="2941" spans="1:6" ht="25.5" x14ac:dyDescent="0.2">
      <c r="A2941" s="322" t="s">
        <v>5928</v>
      </c>
      <c r="B2941" s="323" t="s">
        <v>5929</v>
      </c>
      <c r="C2941" s="324">
        <v>3500</v>
      </c>
      <c r="E2941" s="30" t="s">
        <v>5838</v>
      </c>
    </row>
    <row r="2942" spans="1:6" ht="25.5" x14ac:dyDescent="0.2">
      <c r="A2942" s="322" t="s">
        <v>5930</v>
      </c>
      <c r="B2942" s="323" t="s">
        <v>5931</v>
      </c>
      <c r="C2942" s="324">
        <v>2500</v>
      </c>
      <c r="E2942" s="30" t="s">
        <v>5838</v>
      </c>
    </row>
    <row r="2943" spans="1:6" ht="25.5" x14ac:dyDescent="0.2">
      <c r="A2943" s="325" t="s">
        <v>5932</v>
      </c>
      <c r="B2943" s="326" t="s">
        <v>5933</v>
      </c>
      <c r="C2943" s="327">
        <v>100</v>
      </c>
      <c r="E2943" s="30" t="s">
        <v>5838</v>
      </c>
    </row>
    <row r="2944" spans="1:6" x14ac:dyDescent="0.2">
      <c r="A2944" s="16" t="s">
        <v>5612</v>
      </c>
      <c r="B2944" s="33"/>
      <c r="C2944" s="219"/>
      <c r="E2944" s="30" t="s">
        <v>5839</v>
      </c>
    </row>
    <row r="2945" spans="1:5" x14ac:dyDescent="0.2">
      <c r="A2945" s="6" t="s">
        <v>5394</v>
      </c>
      <c r="B2945" s="36" t="s">
        <v>2555</v>
      </c>
      <c r="C2945" s="70">
        <v>2300</v>
      </c>
      <c r="E2945" s="30" t="s">
        <v>5839</v>
      </c>
    </row>
    <row r="2946" spans="1:5" x14ac:dyDescent="0.2">
      <c r="A2946" s="6" t="s">
        <v>5395</v>
      </c>
      <c r="B2946" s="39" t="s">
        <v>2556</v>
      </c>
      <c r="C2946" s="70">
        <v>700</v>
      </c>
      <c r="E2946" s="30" t="s">
        <v>5839</v>
      </c>
    </row>
    <row r="2947" spans="1:5" x14ac:dyDescent="0.2">
      <c r="A2947" s="5" t="s">
        <v>5396</v>
      </c>
      <c r="B2947" s="39" t="s">
        <v>2557</v>
      </c>
      <c r="C2947" s="70">
        <v>2000</v>
      </c>
      <c r="E2947" s="30" t="s">
        <v>5839</v>
      </c>
    </row>
    <row r="2948" spans="1:5" x14ac:dyDescent="0.2">
      <c r="A2948" s="5" t="s">
        <v>5397</v>
      </c>
      <c r="B2948" s="36" t="s">
        <v>2558</v>
      </c>
      <c r="C2948" s="70">
        <v>500</v>
      </c>
      <c r="E2948" s="30" t="s">
        <v>5839</v>
      </c>
    </row>
    <row r="2949" spans="1:5" x14ac:dyDescent="0.2">
      <c r="A2949" s="5" t="s">
        <v>5398</v>
      </c>
      <c r="B2949" s="39" t="s">
        <v>2559</v>
      </c>
      <c r="C2949" s="70">
        <v>250</v>
      </c>
      <c r="E2949" s="30" t="s">
        <v>5839</v>
      </c>
    </row>
    <row r="2950" spans="1:5" x14ac:dyDescent="0.2">
      <c r="A2950" s="5" t="s">
        <v>5399</v>
      </c>
      <c r="B2950" s="39" t="s">
        <v>2560</v>
      </c>
      <c r="C2950" s="70">
        <v>900</v>
      </c>
      <c r="E2950" s="30" t="s">
        <v>5839</v>
      </c>
    </row>
    <row r="2951" spans="1:5" x14ac:dyDescent="0.2">
      <c r="A2951" s="5" t="s">
        <v>5400</v>
      </c>
      <c r="B2951" s="39" t="s">
        <v>2561</v>
      </c>
      <c r="C2951" s="70">
        <v>350</v>
      </c>
      <c r="E2951" s="30" t="s">
        <v>5839</v>
      </c>
    </row>
    <row r="2952" spans="1:5" x14ac:dyDescent="0.2">
      <c r="A2952" s="5" t="s">
        <v>5401</v>
      </c>
      <c r="B2952" s="39" t="s">
        <v>2562</v>
      </c>
      <c r="C2952" s="70">
        <v>800</v>
      </c>
      <c r="E2952" s="30" t="s">
        <v>5839</v>
      </c>
    </row>
    <row r="2953" spans="1:5" x14ac:dyDescent="0.2">
      <c r="A2953" s="5" t="s">
        <v>5402</v>
      </c>
      <c r="B2953" s="36" t="s">
        <v>5611</v>
      </c>
      <c r="C2953" s="70">
        <v>3000</v>
      </c>
      <c r="E2953" s="30" t="s">
        <v>5839</v>
      </c>
    </row>
    <row r="2954" spans="1:5" x14ac:dyDescent="0.2">
      <c r="A2954" s="5" t="s">
        <v>5403</v>
      </c>
      <c r="B2954" s="39" t="s">
        <v>2563</v>
      </c>
      <c r="C2954" s="70">
        <v>3500</v>
      </c>
      <c r="E2954" s="30" t="s">
        <v>5839</v>
      </c>
    </row>
    <row r="2955" spans="1:5" x14ac:dyDescent="0.2">
      <c r="A2955" s="5" t="s">
        <v>5404</v>
      </c>
      <c r="B2955" s="39" t="s">
        <v>2564</v>
      </c>
      <c r="C2955" s="70">
        <v>3000</v>
      </c>
      <c r="E2955" s="30" t="s">
        <v>5839</v>
      </c>
    </row>
    <row r="2956" spans="1:5" x14ac:dyDescent="0.2">
      <c r="A2956" s="5" t="s">
        <v>5405</v>
      </c>
      <c r="B2956" s="39" t="s">
        <v>2565</v>
      </c>
      <c r="C2956" s="70">
        <v>3000</v>
      </c>
      <c r="E2956" s="30" t="s">
        <v>5839</v>
      </c>
    </row>
    <row r="2957" spans="1:5" x14ac:dyDescent="0.2">
      <c r="A2957" s="5" t="s">
        <v>5406</v>
      </c>
      <c r="B2957" s="39" t="s">
        <v>2566</v>
      </c>
      <c r="C2957" s="70">
        <v>3000</v>
      </c>
      <c r="E2957" s="30" t="s">
        <v>5839</v>
      </c>
    </row>
    <row r="2958" spans="1:5" x14ac:dyDescent="0.2">
      <c r="A2958" s="5" t="s">
        <v>5407</v>
      </c>
      <c r="B2958" s="39" t="s">
        <v>2567</v>
      </c>
      <c r="C2958" s="70">
        <v>3000</v>
      </c>
      <c r="E2958" s="30" t="s">
        <v>5839</v>
      </c>
    </row>
    <row r="2959" spans="1:5" x14ac:dyDescent="0.2">
      <c r="A2959" s="5" t="s">
        <v>5408</v>
      </c>
      <c r="B2959" s="39" t="s">
        <v>2568</v>
      </c>
      <c r="C2959" s="70">
        <v>3000</v>
      </c>
      <c r="E2959" s="30" t="s">
        <v>5839</v>
      </c>
    </row>
    <row r="2960" spans="1:5" x14ac:dyDescent="0.2">
      <c r="A2960" s="5" t="s">
        <v>5409</v>
      </c>
      <c r="B2960" s="39" t="s">
        <v>2569</v>
      </c>
      <c r="C2960" s="70">
        <v>3000</v>
      </c>
      <c r="E2960" s="30" t="s">
        <v>5839</v>
      </c>
    </row>
    <row r="2961" spans="1:5" x14ac:dyDescent="0.2">
      <c r="A2961" s="5" t="s">
        <v>5410</v>
      </c>
      <c r="B2961" s="39" t="s">
        <v>2570</v>
      </c>
      <c r="C2961" s="70">
        <v>5000</v>
      </c>
      <c r="E2961" s="30" t="s">
        <v>5839</v>
      </c>
    </row>
    <row r="2962" spans="1:5" x14ac:dyDescent="0.2">
      <c r="A2962" s="5" t="s">
        <v>5411</v>
      </c>
      <c r="B2962" s="39" t="s">
        <v>2571</v>
      </c>
      <c r="C2962" s="70">
        <v>2000</v>
      </c>
      <c r="E2962" s="30" t="s">
        <v>5839</v>
      </c>
    </row>
    <row r="2963" spans="1:5" x14ac:dyDescent="0.2">
      <c r="A2963" s="5" t="s">
        <v>5412</v>
      </c>
      <c r="B2963" s="39" t="s">
        <v>2572</v>
      </c>
      <c r="C2963" s="70">
        <v>2900</v>
      </c>
      <c r="E2963" s="30" t="s">
        <v>5839</v>
      </c>
    </row>
    <row r="2964" spans="1:5" x14ac:dyDescent="0.2">
      <c r="A2964" s="5" t="s">
        <v>5413</v>
      </c>
      <c r="B2964" s="39" t="s">
        <v>2573</v>
      </c>
      <c r="C2964" s="70">
        <v>2400</v>
      </c>
      <c r="E2964" s="30" t="s">
        <v>5839</v>
      </c>
    </row>
    <row r="2965" spans="1:5" x14ac:dyDescent="0.2">
      <c r="A2965" s="5" t="s">
        <v>5414</v>
      </c>
      <c r="B2965" s="39" t="s">
        <v>2574</v>
      </c>
      <c r="C2965" s="70">
        <v>2700</v>
      </c>
      <c r="E2965" s="30" t="s">
        <v>5839</v>
      </c>
    </row>
    <row r="2966" spans="1:5" x14ac:dyDescent="0.2">
      <c r="A2966" s="5" t="s">
        <v>5415</v>
      </c>
      <c r="B2966" s="39" t="s">
        <v>2575</v>
      </c>
      <c r="C2966" s="70">
        <v>1700</v>
      </c>
      <c r="E2966" s="30" t="s">
        <v>5839</v>
      </c>
    </row>
    <row r="2967" spans="1:5" x14ac:dyDescent="0.2">
      <c r="A2967" s="6" t="s">
        <v>5416</v>
      </c>
      <c r="B2967" s="39" t="s">
        <v>2576</v>
      </c>
      <c r="C2967" s="70">
        <v>1100</v>
      </c>
      <c r="E2967" s="30" t="s">
        <v>5839</v>
      </c>
    </row>
    <row r="2968" spans="1:5" x14ac:dyDescent="0.2">
      <c r="A2968" s="5" t="s">
        <v>5417</v>
      </c>
      <c r="B2968" s="39" t="s">
        <v>2577</v>
      </c>
      <c r="C2968" s="70">
        <v>600</v>
      </c>
      <c r="E2968" s="30" t="s">
        <v>5839</v>
      </c>
    </row>
    <row r="2969" spans="1:5" x14ac:dyDescent="0.2">
      <c r="A2969" s="5" t="s">
        <v>5418</v>
      </c>
      <c r="B2969" s="39" t="s">
        <v>2578</v>
      </c>
      <c r="C2969" s="70">
        <v>700</v>
      </c>
      <c r="E2969" s="30" t="s">
        <v>5839</v>
      </c>
    </row>
    <row r="2970" spans="1:5" x14ac:dyDescent="0.2">
      <c r="A2970" s="5" t="s">
        <v>5419</v>
      </c>
      <c r="B2970" s="39" t="s">
        <v>2579</v>
      </c>
      <c r="C2970" s="70">
        <v>700</v>
      </c>
      <c r="E2970" s="30" t="s">
        <v>5839</v>
      </c>
    </row>
    <row r="2971" spans="1:5" x14ac:dyDescent="0.2">
      <c r="A2971" s="3" t="s">
        <v>54</v>
      </c>
      <c r="B2971" s="34"/>
      <c r="C2971" s="68"/>
      <c r="E2971" s="30" t="s">
        <v>5839</v>
      </c>
    </row>
    <row r="2972" spans="1:5" x14ac:dyDescent="0.2">
      <c r="A2972" s="5" t="s">
        <v>5420</v>
      </c>
      <c r="B2972" s="39" t="s">
        <v>2580</v>
      </c>
      <c r="C2972" s="70">
        <v>14000</v>
      </c>
      <c r="E2972" s="30" t="s">
        <v>5839</v>
      </c>
    </row>
    <row r="2973" spans="1:5" x14ac:dyDescent="0.2">
      <c r="A2973" s="5" t="s">
        <v>5421</v>
      </c>
      <c r="B2973" s="39" t="s">
        <v>2581</v>
      </c>
      <c r="C2973" s="70">
        <v>16000</v>
      </c>
      <c r="E2973" s="30" t="s">
        <v>5839</v>
      </c>
    </row>
    <row r="2974" spans="1:5" x14ac:dyDescent="0.2">
      <c r="A2974" s="5" t="s">
        <v>5422</v>
      </c>
      <c r="B2974" s="39" t="s">
        <v>2582</v>
      </c>
      <c r="C2974" s="70">
        <v>28000</v>
      </c>
      <c r="E2974" s="30" t="s">
        <v>5839</v>
      </c>
    </row>
    <row r="2975" spans="1:5" x14ac:dyDescent="0.2">
      <c r="A2975" s="5" t="s">
        <v>5423</v>
      </c>
      <c r="B2975" s="39" t="s">
        <v>2583</v>
      </c>
      <c r="C2975" s="70">
        <v>16500</v>
      </c>
      <c r="E2975" s="30" t="s">
        <v>5839</v>
      </c>
    </row>
    <row r="2976" spans="1:5" x14ac:dyDescent="0.2">
      <c r="A2976" s="6" t="s">
        <v>5424</v>
      </c>
      <c r="B2976" s="36" t="s">
        <v>2584</v>
      </c>
      <c r="C2976" s="70">
        <v>17500</v>
      </c>
      <c r="E2976" s="30" t="s">
        <v>5839</v>
      </c>
    </row>
    <row r="2977" spans="1:5" x14ac:dyDescent="0.2">
      <c r="A2977" s="5" t="s">
        <v>5425</v>
      </c>
      <c r="B2977" s="39" t="s">
        <v>2585</v>
      </c>
      <c r="C2977" s="70">
        <v>15000</v>
      </c>
      <c r="E2977" s="30" t="s">
        <v>5839</v>
      </c>
    </row>
    <row r="2978" spans="1:5" x14ac:dyDescent="0.2">
      <c r="A2978" s="5" t="s">
        <v>5426</v>
      </c>
      <c r="B2978" s="39" t="s">
        <v>2586</v>
      </c>
      <c r="C2978" s="70">
        <v>16000</v>
      </c>
      <c r="E2978" s="30" t="s">
        <v>5839</v>
      </c>
    </row>
    <row r="2979" spans="1:5" x14ac:dyDescent="0.2">
      <c r="A2979" s="5" t="s">
        <v>5427</v>
      </c>
      <c r="B2979" s="39" t="s">
        <v>2587</v>
      </c>
      <c r="C2979" s="70">
        <v>17000</v>
      </c>
      <c r="E2979" s="30" t="s">
        <v>5839</v>
      </c>
    </row>
    <row r="2980" spans="1:5" x14ac:dyDescent="0.2">
      <c r="A2980" s="5" t="s">
        <v>5428</v>
      </c>
      <c r="B2980" s="39" t="s">
        <v>2588</v>
      </c>
      <c r="C2980" s="70">
        <v>12500</v>
      </c>
      <c r="E2980" s="30" t="s">
        <v>5839</v>
      </c>
    </row>
    <row r="2981" spans="1:5" x14ac:dyDescent="0.2">
      <c r="A2981" s="5" t="s">
        <v>5429</v>
      </c>
      <c r="B2981" s="39" t="s">
        <v>2589</v>
      </c>
      <c r="C2981" s="70">
        <v>13000</v>
      </c>
      <c r="E2981" s="30" t="s">
        <v>5839</v>
      </c>
    </row>
    <row r="2982" spans="1:5" x14ac:dyDescent="0.2">
      <c r="A2982" s="5" t="s">
        <v>5430</v>
      </c>
      <c r="B2982" s="39" t="s">
        <v>2590</v>
      </c>
      <c r="C2982" s="70">
        <v>20000</v>
      </c>
      <c r="E2982" s="30" t="s">
        <v>5839</v>
      </c>
    </row>
    <row r="2983" spans="1:5" x14ac:dyDescent="0.2">
      <c r="A2983" s="5" t="s">
        <v>5431</v>
      </c>
      <c r="B2983" s="39" t="s">
        <v>2591</v>
      </c>
      <c r="C2983" s="70">
        <v>35000</v>
      </c>
      <c r="E2983" s="30" t="s">
        <v>5839</v>
      </c>
    </row>
    <row r="2984" spans="1:5" x14ac:dyDescent="0.2">
      <c r="A2984" s="5" t="s">
        <v>5432</v>
      </c>
      <c r="B2984" s="39" t="s">
        <v>2592</v>
      </c>
      <c r="C2984" s="70">
        <v>12500</v>
      </c>
      <c r="E2984" s="30" t="s">
        <v>5839</v>
      </c>
    </row>
    <row r="2985" spans="1:5" x14ac:dyDescent="0.2">
      <c r="A2985" s="5" t="s">
        <v>5433</v>
      </c>
      <c r="B2985" s="39" t="s">
        <v>2593</v>
      </c>
      <c r="C2985" s="70">
        <v>16500</v>
      </c>
      <c r="E2985" s="30" t="s">
        <v>5839</v>
      </c>
    </row>
    <row r="2986" spans="1:5" x14ac:dyDescent="0.2">
      <c r="A2986" s="5" t="s">
        <v>5434</v>
      </c>
      <c r="B2986" s="39" t="s">
        <v>2594</v>
      </c>
      <c r="C2986" s="70">
        <v>17500</v>
      </c>
      <c r="E2986" s="30" t="s">
        <v>5839</v>
      </c>
    </row>
    <row r="2987" spans="1:5" x14ac:dyDescent="0.2">
      <c r="A2987" s="5" t="s">
        <v>5947</v>
      </c>
      <c r="B2987" s="39" t="s">
        <v>5948</v>
      </c>
      <c r="C2987" s="70">
        <v>14000</v>
      </c>
      <c r="E2987" s="30" t="s">
        <v>5839</v>
      </c>
    </row>
    <row r="2988" spans="1:5" x14ac:dyDescent="0.2">
      <c r="A2988" s="5" t="s">
        <v>5949</v>
      </c>
      <c r="B2988" s="39" t="s">
        <v>5950</v>
      </c>
      <c r="C2988" s="70">
        <v>16000</v>
      </c>
      <c r="E2988" s="30" t="s">
        <v>5839</v>
      </c>
    </row>
    <row r="2989" spans="1:5" x14ac:dyDescent="0.2">
      <c r="A2989" s="5" t="s">
        <v>5951</v>
      </c>
      <c r="B2989" s="39" t="s">
        <v>5952</v>
      </c>
      <c r="C2989" s="70">
        <v>18000</v>
      </c>
      <c r="E2989" s="30" t="s">
        <v>5839</v>
      </c>
    </row>
    <row r="2990" spans="1:5" x14ac:dyDescent="0.2">
      <c r="A2990" s="5" t="s">
        <v>5435</v>
      </c>
      <c r="B2990" s="39" t="s">
        <v>2595</v>
      </c>
      <c r="C2990" s="70">
        <v>450</v>
      </c>
      <c r="E2990" s="30" t="s">
        <v>5839</v>
      </c>
    </row>
    <row r="2991" spans="1:5" x14ac:dyDescent="0.2">
      <c r="A2991" s="3" t="s">
        <v>55</v>
      </c>
      <c r="B2991" s="34"/>
      <c r="C2991" s="68"/>
      <c r="E2991" s="30" t="s">
        <v>5839</v>
      </c>
    </row>
    <row r="2992" spans="1:5" x14ac:dyDescent="0.2">
      <c r="A2992" s="5" t="s">
        <v>5436</v>
      </c>
      <c r="B2992" s="39" t="s">
        <v>2596</v>
      </c>
      <c r="C2992" s="70">
        <v>12000</v>
      </c>
      <c r="E2992" s="30" t="s">
        <v>5839</v>
      </c>
    </row>
    <row r="2993" spans="1:5" x14ac:dyDescent="0.2">
      <c r="A2993" s="5" t="s">
        <v>5437</v>
      </c>
      <c r="B2993" s="39" t="s">
        <v>2597</v>
      </c>
      <c r="C2993" s="70">
        <v>20000</v>
      </c>
      <c r="E2993" s="30" t="s">
        <v>5839</v>
      </c>
    </row>
    <row r="2994" spans="1:5" x14ac:dyDescent="0.2">
      <c r="A2994" s="5" t="s">
        <v>5438</v>
      </c>
      <c r="B2994" s="39" t="s">
        <v>2598</v>
      </c>
      <c r="C2994" s="70">
        <v>27000</v>
      </c>
      <c r="E2994" s="30" t="s">
        <v>5839</v>
      </c>
    </row>
    <row r="2995" spans="1:5" x14ac:dyDescent="0.2">
      <c r="A2995" s="3" t="s">
        <v>56</v>
      </c>
      <c r="B2995" s="34"/>
      <c r="C2995" s="68"/>
      <c r="E2995" s="30" t="s">
        <v>5839</v>
      </c>
    </row>
    <row r="2996" spans="1:5" x14ac:dyDescent="0.2">
      <c r="A2996" s="5" t="s">
        <v>5439</v>
      </c>
      <c r="B2996" s="39" t="s">
        <v>2599</v>
      </c>
      <c r="C2996" s="70">
        <v>240</v>
      </c>
      <c r="E2996" s="30" t="s">
        <v>5839</v>
      </c>
    </row>
    <row r="2997" spans="1:5" x14ac:dyDescent="0.2">
      <c r="A2997" s="5" t="s">
        <v>5440</v>
      </c>
      <c r="B2997" s="39" t="s">
        <v>2600</v>
      </c>
      <c r="C2997" s="70">
        <v>180</v>
      </c>
      <c r="E2997" s="30" t="s">
        <v>5839</v>
      </c>
    </row>
    <row r="2998" spans="1:5" x14ac:dyDescent="0.2">
      <c r="A2998" s="5" t="s">
        <v>5441</v>
      </c>
      <c r="B2998" s="39" t="s">
        <v>2601</v>
      </c>
      <c r="C2998" s="70">
        <v>240</v>
      </c>
      <c r="E2998" s="30" t="s">
        <v>5839</v>
      </c>
    </row>
    <row r="2999" spans="1:5" x14ac:dyDescent="0.2">
      <c r="A2999" s="5" t="s">
        <v>5442</v>
      </c>
      <c r="B2999" s="39" t="s">
        <v>2602</v>
      </c>
      <c r="C2999" s="70">
        <v>210</v>
      </c>
      <c r="E2999" s="30" t="s">
        <v>5839</v>
      </c>
    </row>
    <row r="3000" spans="1:5" x14ac:dyDescent="0.2">
      <c r="A3000" s="5" t="s">
        <v>5443</v>
      </c>
      <c r="B3000" s="39" t="s">
        <v>2603</v>
      </c>
      <c r="C3000" s="70">
        <v>220</v>
      </c>
      <c r="E3000" s="30" t="s">
        <v>5839</v>
      </c>
    </row>
    <row r="3001" spans="1:5" x14ac:dyDescent="0.2">
      <c r="A3001" s="5" t="s">
        <v>5444</v>
      </c>
      <c r="B3001" s="39" t="s">
        <v>2604</v>
      </c>
      <c r="C3001" s="70">
        <v>20000</v>
      </c>
      <c r="E3001" s="30" t="s">
        <v>5839</v>
      </c>
    </row>
    <row r="3002" spans="1:5" x14ac:dyDescent="0.2">
      <c r="A3002" s="5" t="s">
        <v>5445</v>
      </c>
      <c r="B3002" s="39" t="s">
        <v>2605</v>
      </c>
      <c r="C3002" s="70">
        <v>25000</v>
      </c>
      <c r="E3002" s="30" t="s">
        <v>5839</v>
      </c>
    </row>
    <row r="3003" spans="1:5" x14ac:dyDescent="0.2">
      <c r="A3003" s="5" t="s">
        <v>5446</v>
      </c>
      <c r="B3003" s="39" t="s">
        <v>2606</v>
      </c>
      <c r="C3003" s="70">
        <v>17000</v>
      </c>
      <c r="E3003" s="30" t="s">
        <v>5839</v>
      </c>
    </row>
    <row r="3004" spans="1:5" x14ac:dyDescent="0.2">
      <c r="A3004" s="5" t="s">
        <v>5953</v>
      </c>
      <c r="B3004" s="39" t="s">
        <v>5954</v>
      </c>
      <c r="C3004" s="70">
        <v>15000</v>
      </c>
      <c r="E3004" s="30" t="s">
        <v>5839</v>
      </c>
    </row>
    <row r="3005" spans="1:5" x14ac:dyDescent="0.2">
      <c r="A3005" s="5" t="s">
        <v>5955</v>
      </c>
      <c r="B3005" s="39" t="s">
        <v>5956</v>
      </c>
      <c r="C3005" s="70">
        <v>17000</v>
      </c>
      <c r="E3005" s="30" t="s">
        <v>5839</v>
      </c>
    </row>
    <row r="3006" spans="1:5" x14ac:dyDescent="0.2">
      <c r="A3006" s="5" t="s">
        <v>5957</v>
      </c>
      <c r="B3006" s="39" t="s">
        <v>5958</v>
      </c>
      <c r="C3006" s="70">
        <v>23000</v>
      </c>
      <c r="E3006" s="30" t="s">
        <v>5839</v>
      </c>
    </row>
    <row r="3007" spans="1:5" x14ac:dyDescent="0.2">
      <c r="A3007" s="3" t="s">
        <v>57</v>
      </c>
      <c r="B3007" s="34"/>
      <c r="C3007" s="68"/>
      <c r="E3007" s="30" t="s">
        <v>5839</v>
      </c>
    </row>
    <row r="3008" spans="1:5" x14ac:dyDescent="0.2">
      <c r="A3008" s="5" t="s">
        <v>5447</v>
      </c>
      <c r="B3008" s="39" t="s">
        <v>2607</v>
      </c>
      <c r="C3008" s="70">
        <v>15000</v>
      </c>
      <c r="E3008" s="30" t="s">
        <v>5839</v>
      </c>
    </row>
    <row r="3009" spans="1:5" x14ac:dyDescent="0.2">
      <c r="A3009" s="5" t="s">
        <v>5448</v>
      </c>
      <c r="B3009" s="39" t="s">
        <v>2608</v>
      </c>
      <c r="C3009" s="70">
        <v>10500</v>
      </c>
      <c r="E3009" s="30" t="s">
        <v>5839</v>
      </c>
    </row>
    <row r="3010" spans="1:5" x14ac:dyDescent="0.2">
      <c r="A3010" s="5" t="s">
        <v>5449</v>
      </c>
      <c r="B3010" s="39" t="s">
        <v>2609</v>
      </c>
      <c r="C3010" s="70">
        <v>6500</v>
      </c>
      <c r="E3010" s="30" t="s">
        <v>5839</v>
      </c>
    </row>
    <row r="3011" spans="1:5" x14ac:dyDescent="0.2">
      <c r="A3011" s="5" t="s">
        <v>5450</v>
      </c>
      <c r="B3011" s="39" t="s">
        <v>2610</v>
      </c>
      <c r="C3011" s="70">
        <v>8000</v>
      </c>
      <c r="E3011" s="30" t="s">
        <v>5839</v>
      </c>
    </row>
    <row r="3012" spans="1:5" x14ac:dyDescent="0.2">
      <c r="A3012" s="5" t="s">
        <v>5451</v>
      </c>
      <c r="B3012" s="39" t="s">
        <v>2611</v>
      </c>
      <c r="C3012" s="70">
        <v>3500</v>
      </c>
      <c r="E3012" s="30" t="s">
        <v>5839</v>
      </c>
    </row>
    <row r="3013" spans="1:5" x14ac:dyDescent="0.2">
      <c r="A3013" s="5" t="s">
        <v>5452</v>
      </c>
      <c r="B3013" s="39" t="s">
        <v>2612</v>
      </c>
      <c r="C3013" s="70">
        <v>4000</v>
      </c>
      <c r="E3013" s="30" t="s">
        <v>5839</v>
      </c>
    </row>
    <row r="3014" spans="1:5" x14ac:dyDescent="0.2">
      <c r="A3014" s="5" t="s">
        <v>5453</v>
      </c>
      <c r="B3014" s="36" t="s">
        <v>2613</v>
      </c>
      <c r="C3014" s="70">
        <v>3000</v>
      </c>
      <c r="E3014" s="30" t="s">
        <v>5839</v>
      </c>
    </row>
    <row r="3015" spans="1:5" x14ac:dyDescent="0.2">
      <c r="A3015" s="5" t="s">
        <v>5454</v>
      </c>
      <c r="B3015" s="39" t="s">
        <v>2614</v>
      </c>
      <c r="C3015" s="70">
        <v>6600</v>
      </c>
      <c r="E3015" s="30" t="s">
        <v>5839</v>
      </c>
    </row>
    <row r="3016" spans="1:5" x14ac:dyDescent="0.2">
      <c r="A3016" s="5" t="s">
        <v>5455</v>
      </c>
      <c r="B3016" s="39" t="s">
        <v>2615</v>
      </c>
      <c r="C3016" s="70">
        <v>10600</v>
      </c>
      <c r="E3016" s="30" t="s">
        <v>5839</v>
      </c>
    </row>
    <row r="3017" spans="1:5" x14ac:dyDescent="0.2">
      <c r="A3017" s="5" t="s">
        <v>5456</v>
      </c>
      <c r="B3017" s="39" t="s">
        <v>2616</v>
      </c>
      <c r="C3017" s="70">
        <v>8000</v>
      </c>
      <c r="E3017" s="30" t="s">
        <v>5839</v>
      </c>
    </row>
    <row r="3018" spans="1:5" x14ac:dyDescent="0.2">
      <c r="A3018" s="5" t="s">
        <v>5457</v>
      </c>
      <c r="B3018" s="39" t="s">
        <v>2617</v>
      </c>
      <c r="C3018" s="70">
        <v>10000</v>
      </c>
      <c r="E3018" s="30" t="s">
        <v>5839</v>
      </c>
    </row>
    <row r="3019" spans="1:5" x14ac:dyDescent="0.2">
      <c r="A3019" s="5" t="s">
        <v>5458</v>
      </c>
      <c r="B3019" s="39" t="s">
        <v>2618</v>
      </c>
      <c r="C3019" s="70">
        <v>12000</v>
      </c>
      <c r="E3019" s="30" t="s">
        <v>5839</v>
      </c>
    </row>
    <row r="3020" spans="1:5" x14ac:dyDescent="0.2">
      <c r="A3020" s="5" t="s">
        <v>5459</v>
      </c>
      <c r="B3020" s="39" t="s">
        <v>2619</v>
      </c>
      <c r="C3020" s="70">
        <v>15000</v>
      </c>
      <c r="E3020" s="30" t="s">
        <v>5839</v>
      </c>
    </row>
    <row r="3021" spans="1:5" x14ac:dyDescent="0.2">
      <c r="A3021" s="5" t="s">
        <v>5460</v>
      </c>
      <c r="B3021" s="39" t="s">
        <v>2620</v>
      </c>
      <c r="C3021" s="70">
        <v>13000</v>
      </c>
      <c r="E3021" s="30" t="s">
        <v>5839</v>
      </c>
    </row>
    <row r="3022" spans="1:5" x14ac:dyDescent="0.2">
      <c r="A3022" s="5" t="s">
        <v>5461</v>
      </c>
      <c r="B3022" s="39" t="s">
        <v>2621</v>
      </c>
      <c r="C3022" s="70">
        <v>18000</v>
      </c>
      <c r="E3022" s="30" t="s">
        <v>5839</v>
      </c>
    </row>
    <row r="3023" spans="1:5" x14ac:dyDescent="0.2">
      <c r="A3023" s="3" t="s">
        <v>58</v>
      </c>
      <c r="B3023" s="34"/>
      <c r="C3023" s="68"/>
      <c r="E3023" s="30" t="s">
        <v>5839</v>
      </c>
    </row>
    <row r="3024" spans="1:5" x14ac:dyDescent="0.2">
      <c r="A3024" s="5" t="s">
        <v>5462</v>
      </c>
      <c r="B3024" s="39" t="s">
        <v>2622</v>
      </c>
      <c r="C3024" s="70">
        <v>6000</v>
      </c>
      <c r="E3024" s="30" t="s">
        <v>5839</v>
      </c>
    </row>
    <row r="3025" spans="1:5" x14ac:dyDescent="0.2">
      <c r="A3025" s="5" t="s">
        <v>5463</v>
      </c>
      <c r="B3025" s="39" t="s">
        <v>2623</v>
      </c>
      <c r="C3025" s="70">
        <v>10000</v>
      </c>
      <c r="E3025" s="30" t="s">
        <v>5839</v>
      </c>
    </row>
    <row r="3026" spans="1:5" x14ac:dyDescent="0.2">
      <c r="A3026" s="5" t="s">
        <v>5464</v>
      </c>
      <c r="B3026" s="39" t="s">
        <v>2624</v>
      </c>
      <c r="C3026" s="70">
        <v>4000</v>
      </c>
      <c r="E3026" s="30" t="s">
        <v>5839</v>
      </c>
    </row>
    <row r="3027" spans="1:5" x14ac:dyDescent="0.2">
      <c r="A3027" s="5" t="s">
        <v>5465</v>
      </c>
      <c r="B3027" s="39" t="s">
        <v>2625</v>
      </c>
      <c r="C3027" s="70">
        <v>3000</v>
      </c>
      <c r="E3027" s="30" t="s">
        <v>5839</v>
      </c>
    </row>
    <row r="3028" spans="1:5" x14ac:dyDescent="0.2">
      <c r="A3028" s="5" t="s">
        <v>5466</v>
      </c>
      <c r="B3028" s="39" t="s">
        <v>2626</v>
      </c>
      <c r="C3028" s="70">
        <v>4500</v>
      </c>
      <c r="E3028" s="30" t="s">
        <v>5839</v>
      </c>
    </row>
    <row r="3029" spans="1:5" x14ac:dyDescent="0.2">
      <c r="A3029" s="5" t="s">
        <v>5467</v>
      </c>
      <c r="B3029" s="39" t="s">
        <v>2627</v>
      </c>
      <c r="C3029" s="70">
        <v>3950</v>
      </c>
      <c r="E3029" s="30" t="s">
        <v>5839</v>
      </c>
    </row>
    <row r="3030" spans="1:5" x14ac:dyDescent="0.2">
      <c r="A3030" s="5" t="s">
        <v>5468</v>
      </c>
      <c r="B3030" s="39" t="s">
        <v>2628</v>
      </c>
      <c r="C3030" s="70">
        <v>4390</v>
      </c>
      <c r="E3030" s="30" t="s">
        <v>5839</v>
      </c>
    </row>
    <row r="3031" spans="1:5" x14ac:dyDescent="0.2">
      <c r="A3031" s="5" t="s">
        <v>5469</v>
      </c>
      <c r="B3031" s="39" t="s">
        <v>2629</v>
      </c>
      <c r="C3031" s="70">
        <v>10480</v>
      </c>
      <c r="E3031" s="30" t="s">
        <v>5839</v>
      </c>
    </row>
    <row r="3032" spans="1:5" x14ac:dyDescent="0.2">
      <c r="A3032" s="5" t="s">
        <v>5470</v>
      </c>
      <c r="B3032" s="39" t="s">
        <v>2630</v>
      </c>
      <c r="C3032" s="70">
        <v>13100</v>
      </c>
      <c r="E3032" s="30" t="s">
        <v>5839</v>
      </c>
    </row>
    <row r="3033" spans="1:5" x14ac:dyDescent="0.2">
      <c r="A3033" s="5" t="s">
        <v>5471</v>
      </c>
      <c r="B3033" s="39" t="s">
        <v>2631</v>
      </c>
      <c r="C3033" s="70">
        <v>20110</v>
      </c>
      <c r="E3033" s="30" t="s">
        <v>5839</v>
      </c>
    </row>
    <row r="3034" spans="1:5" x14ac:dyDescent="0.2">
      <c r="A3034" s="5" t="s">
        <v>5472</v>
      </c>
      <c r="B3034" s="39" t="s">
        <v>2632</v>
      </c>
      <c r="C3034" s="70">
        <v>11330</v>
      </c>
      <c r="E3034" s="30" t="s">
        <v>5839</v>
      </c>
    </row>
    <row r="3035" spans="1:5" x14ac:dyDescent="0.2">
      <c r="A3035" s="5" t="s">
        <v>5473</v>
      </c>
      <c r="B3035" s="39" t="s">
        <v>2633</v>
      </c>
      <c r="C3035" s="70">
        <v>13100</v>
      </c>
      <c r="E3035" s="30" t="s">
        <v>5839</v>
      </c>
    </row>
    <row r="3036" spans="1:5" x14ac:dyDescent="0.2">
      <c r="A3036" s="5" t="s">
        <v>5474</v>
      </c>
      <c r="B3036" s="39" t="s">
        <v>2634</v>
      </c>
      <c r="C3036" s="70">
        <v>18620</v>
      </c>
      <c r="E3036" s="30" t="s">
        <v>5839</v>
      </c>
    </row>
    <row r="3037" spans="1:5" x14ac:dyDescent="0.2">
      <c r="A3037" s="5" t="s">
        <v>5475</v>
      </c>
      <c r="B3037" s="39" t="s">
        <v>2635</v>
      </c>
      <c r="C3037" s="70">
        <v>22230</v>
      </c>
      <c r="E3037" s="30" t="s">
        <v>5839</v>
      </c>
    </row>
    <row r="3038" spans="1:5" x14ac:dyDescent="0.2">
      <c r="A3038" s="5" t="s">
        <v>5959</v>
      </c>
      <c r="B3038" s="39" t="s">
        <v>5960</v>
      </c>
      <c r="C3038" s="70">
        <v>9000</v>
      </c>
      <c r="E3038" s="30" t="s">
        <v>5839</v>
      </c>
    </row>
    <row r="3039" spans="1:5" x14ac:dyDescent="0.2">
      <c r="A3039" s="5" t="s">
        <v>5961</v>
      </c>
      <c r="B3039" s="39" t="s">
        <v>5962</v>
      </c>
      <c r="C3039" s="70">
        <v>8500</v>
      </c>
      <c r="E3039" s="30" t="s">
        <v>5839</v>
      </c>
    </row>
    <row r="3040" spans="1:5" x14ac:dyDescent="0.2">
      <c r="A3040" s="5" t="s">
        <v>5963</v>
      </c>
      <c r="B3040" s="39" t="s">
        <v>5964</v>
      </c>
      <c r="C3040" s="70">
        <v>12000</v>
      </c>
      <c r="E3040" s="30" t="s">
        <v>5839</v>
      </c>
    </row>
    <row r="3041" spans="1:6" x14ac:dyDescent="0.2">
      <c r="A3041" s="3" t="s">
        <v>59</v>
      </c>
      <c r="B3041" s="34"/>
      <c r="C3041" s="68"/>
      <c r="E3041" s="30" t="s">
        <v>5839</v>
      </c>
    </row>
    <row r="3042" spans="1:6" x14ac:dyDescent="0.2">
      <c r="A3042" s="5" t="s">
        <v>5476</v>
      </c>
      <c r="B3042" s="39" t="s">
        <v>2636</v>
      </c>
      <c r="C3042" s="70">
        <v>240</v>
      </c>
      <c r="E3042" s="30" t="s">
        <v>5839</v>
      </c>
    </row>
    <row r="3043" spans="1:6" x14ac:dyDescent="0.2">
      <c r="A3043" s="5" t="s">
        <v>5477</v>
      </c>
      <c r="B3043" s="39" t="s">
        <v>2637</v>
      </c>
      <c r="C3043" s="70">
        <v>88500</v>
      </c>
      <c r="E3043" s="30" t="s">
        <v>5839</v>
      </c>
    </row>
    <row r="3044" spans="1:6" x14ac:dyDescent="0.2">
      <c r="A3044" s="5" t="s">
        <v>5478</v>
      </c>
      <c r="B3044" s="39" t="s">
        <v>2638</v>
      </c>
      <c r="C3044" s="70">
        <v>53100</v>
      </c>
      <c r="E3044" s="30" t="s">
        <v>5839</v>
      </c>
    </row>
    <row r="3045" spans="1:6" s="363" customFormat="1" ht="16.5" x14ac:dyDescent="0.2">
      <c r="A3045" s="47" t="s">
        <v>6095</v>
      </c>
      <c r="B3045" s="47"/>
      <c r="C3045" s="73"/>
      <c r="D3045" s="92"/>
      <c r="E3045" s="363" t="s">
        <v>5839</v>
      </c>
      <c r="F3045" s="94" t="s">
        <v>6282</v>
      </c>
    </row>
    <row r="3046" spans="1:6" s="92" customFormat="1" x14ac:dyDescent="0.2">
      <c r="A3046" s="322" t="s">
        <v>6096</v>
      </c>
      <c r="B3046" s="323" t="s">
        <v>6097</v>
      </c>
      <c r="C3046" s="364">
        <v>5100</v>
      </c>
      <c r="E3046" s="92" t="s">
        <v>5839</v>
      </c>
      <c r="F3046" s="94" t="s">
        <v>6282</v>
      </c>
    </row>
    <row r="3047" spans="1:6" s="92" customFormat="1" x14ac:dyDescent="0.2">
      <c r="A3047" s="322" t="s">
        <v>6098</v>
      </c>
      <c r="B3047" s="323" t="s">
        <v>6099</v>
      </c>
      <c r="C3047" s="364">
        <v>1600</v>
      </c>
      <c r="E3047" s="92" t="s">
        <v>5839</v>
      </c>
      <c r="F3047" s="94" t="s">
        <v>6282</v>
      </c>
    </row>
    <row r="3048" spans="1:6" s="92" customFormat="1" x14ac:dyDescent="0.2">
      <c r="A3048" s="322" t="s">
        <v>6100</v>
      </c>
      <c r="B3048" s="323" t="s">
        <v>6101</v>
      </c>
      <c r="C3048" s="364">
        <v>1600</v>
      </c>
      <c r="E3048" s="92" t="s">
        <v>5839</v>
      </c>
      <c r="F3048" s="94" t="s">
        <v>6282</v>
      </c>
    </row>
    <row r="3049" spans="1:6" s="92" customFormat="1" x14ac:dyDescent="0.2">
      <c r="A3049" s="322" t="s">
        <v>6102</v>
      </c>
      <c r="B3049" s="323" t="s">
        <v>6103</v>
      </c>
      <c r="C3049" s="364">
        <v>1200</v>
      </c>
      <c r="E3049" s="92" t="s">
        <v>5839</v>
      </c>
      <c r="F3049" s="94" t="s">
        <v>6282</v>
      </c>
    </row>
    <row r="3050" spans="1:6" s="92" customFormat="1" x14ac:dyDescent="0.2">
      <c r="A3050" s="322" t="s">
        <v>6104</v>
      </c>
      <c r="B3050" s="323" t="s">
        <v>6105</v>
      </c>
      <c r="C3050" s="364">
        <v>2100</v>
      </c>
      <c r="E3050" s="92" t="s">
        <v>5839</v>
      </c>
      <c r="F3050" s="94" t="s">
        <v>6282</v>
      </c>
    </row>
    <row r="3051" spans="1:6" s="92" customFormat="1" x14ac:dyDescent="0.2">
      <c r="A3051" s="322" t="s">
        <v>6106</v>
      </c>
      <c r="B3051" s="323" t="s">
        <v>6107</v>
      </c>
      <c r="C3051" s="364">
        <v>2100</v>
      </c>
      <c r="E3051" s="92" t="s">
        <v>5839</v>
      </c>
      <c r="F3051" s="94" t="s">
        <v>6282</v>
      </c>
    </row>
    <row r="3052" spans="1:6" s="92" customFormat="1" x14ac:dyDescent="0.2">
      <c r="A3052" s="322" t="s">
        <v>6108</v>
      </c>
      <c r="B3052" s="323" t="s">
        <v>6109</v>
      </c>
      <c r="C3052" s="364">
        <v>2100</v>
      </c>
      <c r="E3052" s="92" t="s">
        <v>5839</v>
      </c>
      <c r="F3052" s="94" t="s">
        <v>6282</v>
      </c>
    </row>
    <row r="3053" spans="1:6" s="92" customFormat="1" x14ac:dyDescent="0.2">
      <c r="A3053" s="322" t="s">
        <v>6110</v>
      </c>
      <c r="B3053" s="323" t="s">
        <v>6111</v>
      </c>
      <c r="C3053" s="364">
        <v>2900</v>
      </c>
      <c r="E3053" s="92" t="s">
        <v>5839</v>
      </c>
      <c r="F3053" s="94" t="s">
        <v>6282</v>
      </c>
    </row>
    <row r="3054" spans="1:6" s="92" customFormat="1" x14ac:dyDescent="0.2">
      <c r="A3054" s="322" t="s">
        <v>6112</v>
      </c>
      <c r="B3054" s="323" t="s">
        <v>6113</v>
      </c>
      <c r="C3054" s="364">
        <v>3800</v>
      </c>
      <c r="E3054" s="92" t="s">
        <v>5839</v>
      </c>
      <c r="F3054" s="94" t="s">
        <v>6282</v>
      </c>
    </row>
    <row r="3055" spans="1:6" s="92" customFormat="1" x14ac:dyDescent="0.2">
      <c r="A3055" s="322" t="s">
        <v>6114</v>
      </c>
      <c r="B3055" s="323" t="s">
        <v>6115</v>
      </c>
      <c r="C3055" s="364">
        <v>2100</v>
      </c>
      <c r="E3055" s="92" t="s">
        <v>5839</v>
      </c>
      <c r="F3055" s="94" t="s">
        <v>6282</v>
      </c>
    </row>
    <row r="3056" spans="1:6" s="92" customFormat="1" x14ac:dyDescent="0.2">
      <c r="A3056" s="322" t="s">
        <v>6116</v>
      </c>
      <c r="B3056" s="323" t="s">
        <v>6117</v>
      </c>
      <c r="C3056" s="364">
        <v>2100</v>
      </c>
      <c r="E3056" s="92" t="s">
        <v>5839</v>
      </c>
      <c r="F3056" s="94" t="s">
        <v>6282</v>
      </c>
    </row>
    <row r="3057" spans="1:6" s="92" customFormat="1" x14ac:dyDescent="0.2">
      <c r="A3057" s="322" t="s">
        <v>6118</v>
      </c>
      <c r="B3057" s="323" t="s">
        <v>6119</v>
      </c>
      <c r="C3057" s="364">
        <v>3800</v>
      </c>
      <c r="E3057" s="92" t="s">
        <v>5839</v>
      </c>
      <c r="F3057" s="94" t="s">
        <v>6282</v>
      </c>
    </row>
    <row r="3058" spans="1:6" s="92" customFormat="1" x14ac:dyDescent="0.2">
      <c r="A3058" s="322" t="s">
        <v>6120</v>
      </c>
      <c r="B3058" s="323" t="s">
        <v>6121</v>
      </c>
      <c r="C3058" s="364">
        <v>2900</v>
      </c>
      <c r="E3058" s="92" t="s">
        <v>5839</v>
      </c>
      <c r="F3058" s="94" t="s">
        <v>6282</v>
      </c>
    </row>
    <row r="3059" spans="1:6" s="92" customFormat="1" x14ac:dyDescent="0.2">
      <c r="A3059" s="322" t="s">
        <v>6122</v>
      </c>
      <c r="B3059" s="323" t="s">
        <v>6123</v>
      </c>
      <c r="C3059" s="364">
        <v>2900</v>
      </c>
      <c r="E3059" s="92" t="s">
        <v>5839</v>
      </c>
      <c r="F3059" s="94" t="s">
        <v>6282</v>
      </c>
    </row>
    <row r="3060" spans="1:6" s="92" customFormat="1" x14ac:dyDescent="0.2">
      <c r="A3060" s="322" t="s">
        <v>6124</v>
      </c>
      <c r="B3060" s="323" t="s">
        <v>6125</v>
      </c>
      <c r="C3060" s="364">
        <v>2100</v>
      </c>
      <c r="E3060" s="92" t="s">
        <v>5839</v>
      </c>
      <c r="F3060" s="94" t="s">
        <v>6282</v>
      </c>
    </row>
    <row r="3061" spans="1:6" s="92" customFormat="1" x14ac:dyDescent="0.2">
      <c r="A3061" s="322" t="s">
        <v>6126</v>
      </c>
      <c r="B3061" s="323" t="s">
        <v>6127</v>
      </c>
      <c r="C3061" s="364">
        <v>2900</v>
      </c>
      <c r="E3061" s="92" t="s">
        <v>5839</v>
      </c>
      <c r="F3061" s="94" t="s">
        <v>6282</v>
      </c>
    </row>
    <row r="3062" spans="1:6" s="92" customFormat="1" x14ac:dyDescent="0.2">
      <c r="A3062" s="322" t="s">
        <v>6128</v>
      </c>
      <c r="B3062" s="323" t="s">
        <v>6129</v>
      </c>
      <c r="C3062" s="364">
        <v>3800</v>
      </c>
      <c r="E3062" s="92" t="s">
        <v>5839</v>
      </c>
      <c r="F3062" s="94" t="s">
        <v>6282</v>
      </c>
    </row>
    <row r="3063" spans="1:6" s="92" customFormat="1" x14ac:dyDescent="0.2">
      <c r="A3063" s="322" t="s">
        <v>6130</v>
      </c>
      <c r="B3063" s="323" t="s">
        <v>6131</v>
      </c>
      <c r="C3063" s="364">
        <v>2900</v>
      </c>
      <c r="E3063" s="92" t="s">
        <v>5839</v>
      </c>
      <c r="F3063" s="94" t="s">
        <v>6282</v>
      </c>
    </row>
    <row r="3064" spans="1:6" s="92" customFormat="1" x14ac:dyDescent="0.2">
      <c r="A3064" s="322" t="s">
        <v>6132</v>
      </c>
      <c r="B3064" s="323" t="s">
        <v>6133</v>
      </c>
      <c r="C3064" s="364">
        <v>2900</v>
      </c>
      <c r="E3064" s="92" t="s">
        <v>5839</v>
      </c>
      <c r="F3064" s="94" t="s">
        <v>6282</v>
      </c>
    </row>
    <row r="3065" spans="1:6" s="92" customFormat="1" x14ac:dyDescent="0.2">
      <c r="A3065" s="322" t="s">
        <v>6134</v>
      </c>
      <c r="B3065" s="323" t="s">
        <v>6135</v>
      </c>
      <c r="C3065" s="364">
        <v>3800</v>
      </c>
      <c r="E3065" s="92" t="s">
        <v>5839</v>
      </c>
      <c r="F3065" s="94" t="s">
        <v>6282</v>
      </c>
    </row>
    <row r="3066" spans="1:6" s="92" customFormat="1" x14ac:dyDescent="0.2">
      <c r="A3066" s="322" t="s">
        <v>6136</v>
      </c>
      <c r="B3066" s="323" t="s">
        <v>6137</v>
      </c>
      <c r="C3066" s="364">
        <v>2100</v>
      </c>
      <c r="E3066" s="92" t="s">
        <v>5839</v>
      </c>
      <c r="F3066" s="94" t="s">
        <v>6282</v>
      </c>
    </row>
    <row r="3067" spans="1:6" s="92" customFormat="1" x14ac:dyDescent="0.2">
      <c r="A3067" s="322" t="s">
        <v>6138</v>
      </c>
      <c r="B3067" s="323" t="s">
        <v>6139</v>
      </c>
      <c r="C3067" s="364">
        <v>5600</v>
      </c>
      <c r="E3067" s="92" t="s">
        <v>5839</v>
      </c>
      <c r="F3067" s="94" t="s">
        <v>6282</v>
      </c>
    </row>
    <row r="3068" spans="1:6" s="92" customFormat="1" x14ac:dyDescent="0.2">
      <c r="A3068" s="322" t="s">
        <v>6140</v>
      </c>
      <c r="B3068" s="323" t="s">
        <v>6141</v>
      </c>
      <c r="C3068" s="364">
        <v>4700</v>
      </c>
      <c r="E3068" s="92" t="s">
        <v>5839</v>
      </c>
      <c r="F3068" s="94" t="s">
        <v>6282</v>
      </c>
    </row>
    <row r="3069" spans="1:6" s="92" customFormat="1" x14ac:dyDescent="0.2">
      <c r="A3069" s="322" t="s">
        <v>6142</v>
      </c>
      <c r="B3069" s="323" t="s">
        <v>6143</v>
      </c>
      <c r="C3069" s="364">
        <v>5600</v>
      </c>
      <c r="E3069" s="92" t="s">
        <v>5839</v>
      </c>
      <c r="F3069" s="94" t="s">
        <v>6282</v>
      </c>
    </row>
    <row r="3070" spans="1:6" s="92" customFormat="1" x14ac:dyDescent="0.2">
      <c r="A3070" s="322" t="s">
        <v>6144</v>
      </c>
      <c r="B3070" s="323" t="s">
        <v>6145</v>
      </c>
      <c r="C3070" s="364">
        <v>3800</v>
      </c>
      <c r="E3070" s="92" t="s">
        <v>5839</v>
      </c>
      <c r="F3070" s="94" t="s">
        <v>6282</v>
      </c>
    </row>
    <row r="3071" spans="1:6" s="92" customFormat="1" x14ac:dyDescent="0.2">
      <c r="A3071" s="322" t="s">
        <v>6146</v>
      </c>
      <c r="B3071" s="323" t="s">
        <v>6147</v>
      </c>
      <c r="C3071" s="364">
        <v>2100</v>
      </c>
      <c r="E3071" s="92" t="s">
        <v>5839</v>
      </c>
      <c r="F3071" s="94" t="s">
        <v>6282</v>
      </c>
    </row>
    <row r="3072" spans="1:6" s="92" customFormat="1" x14ac:dyDescent="0.2">
      <c r="A3072" s="322" t="s">
        <v>6148</v>
      </c>
      <c r="B3072" s="323" t="s">
        <v>6149</v>
      </c>
      <c r="C3072" s="364">
        <v>9100</v>
      </c>
      <c r="E3072" s="92" t="s">
        <v>5839</v>
      </c>
      <c r="F3072" s="94" t="s">
        <v>6282</v>
      </c>
    </row>
    <row r="3073" spans="1:6" s="92" customFormat="1" x14ac:dyDescent="0.2">
      <c r="A3073" s="322" t="s">
        <v>6150</v>
      </c>
      <c r="B3073" s="323" t="s">
        <v>6151</v>
      </c>
      <c r="C3073" s="364">
        <v>7300</v>
      </c>
      <c r="E3073" s="92" t="s">
        <v>5839</v>
      </c>
      <c r="F3073" s="94" t="s">
        <v>6282</v>
      </c>
    </row>
    <row r="3074" spans="1:6" s="92" customFormat="1" x14ac:dyDescent="0.2">
      <c r="A3074" s="322" t="s">
        <v>6152</v>
      </c>
      <c r="B3074" s="323" t="s">
        <v>6153</v>
      </c>
      <c r="C3074" s="364">
        <v>1600</v>
      </c>
      <c r="E3074" s="92" t="s">
        <v>5839</v>
      </c>
      <c r="F3074" s="94" t="s">
        <v>6282</v>
      </c>
    </row>
    <row r="3075" spans="1:6" s="92" customFormat="1" x14ac:dyDescent="0.2">
      <c r="A3075" s="322" t="s">
        <v>6154</v>
      </c>
      <c r="B3075" s="323" t="s">
        <v>6155</v>
      </c>
      <c r="C3075" s="364">
        <v>1600</v>
      </c>
      <c r="E3075" s="92" t="s">
        <v>5839</v>
      </c>
      <c r="F3075" s="94" t="s">
        <v>6282</v>
      </c>
    </row>
    <row r="3076" spans="1:6" s="92" customFormat="1" x14ac:dyDescent="0.2">
      <c r="A3076" s="322" t="s">
        <v>6156</v>
      </c>
      <c r="B3076" s="323" t="s">
        <v>6157</v>
      </c>
      <c r="C3076" s="364">
        <v>1600</v>
      </c>
      <c r="E3076" s="92" t="s">
        <v>5839</v>
      </c>
      <c r="F3076" s="94" t="s">
        <v>6282</v>
      </c>
    </row>
    <row r="3077" spans="1:6" s="92" customFormat="1" x14ac:dyDescent="0.2">
      <c r="A3077" s="322" t="s">
        <v>6158</v>
      </c>
      <c r="B3077" s="323" t="s">
        <v>6159</v>
      </c>
      <c r="C3077" s="364">
        <v>2100</v>
      </c>
      <c r="E3077" s="92" t="s">
        <v>5839</v>
      </c>
      <c r="F3077" s="94" t="s">
        <v>6282</v>
      </c>
    </row>
    <row r="3078" spans="1:6" s="92" customFormat="1" x14ac:dyDescent="0.2">
      <c r="A3078" s="322" t="s">
        <v>6160</v>
      </c>
      <c r="B3078" s="323" t="s">
        <v>6161</v>
      </c>
      <c r="C3078" s="364">
        <v>2500</v>
      </c>
      <c r="E3078" s="92" t="s">
        <v>5839</v>
      </c>
      <c r="F3078" s="94" t="s">
        <v>6282</v>
      </c>
    </row>
    <row r="3079" spans="1:6" s="92" customFormat="1" x14ac:dyDescent="0.2">
      <c r="A3079" s="322" t="s">
        <v>6162</v>
      </c>
      <c r="B3079" s="323" t="s">
        <v>6163</v>
      </c>
      <c r="C3079" s="364">
        <v>2500</v>
      </c>
      <c r="E3079" s="92" t="s">
        <v>5839</v>
      </c>
      <c r="F3079" s="94" t="s">
        <v>6282</v>
      </c>
    </row>
    <row r="3080" spans="1:6" s="92" customFormat="1" x14ac:dyDescent="0.2">
      <c r="A3080" s="322" t="s">
        <v>6164</v>
      </c>
      <c r="B3080" s="323" t="s">
        <v>6165</v>
      </c>
      <c r="C3080" s="364">
        <v>3400</v>
      </c>
      <c r="E3080" s="92" t="s">
        <v>5839</v>
      </c>
      <c r="F3080" s="94" t="s">
        <v>6282</v>
      </c>
    </row>
    <row r="3081" spans="1:6" s="92" customFormat="1" x14ac:dyDescent="0.2">
      <c r="A3081" s="322" t="s">
        <v>6166</v>
      </c>
      <c r="B3081" s="323" t="s">
        <v>6167</v>
      </c>
      <c r="C3081" s="364">
        <v>4700</v>
      </c>
      <c r="E3081" s="92" t="s">
        <v>5839</v>
      </c>
      <c r="F3081" s="94" t="s">
        <v>6282</v>
      </c>
    </row>
    <row r="3082" spans="1:6" s="92" customFormat="1" x14ac:dyDescent="0.2">
      <c r="A3082" s="322" t="s">
        <v>6168</v>
      </c>
      <c r="B3082" s="323" t="s">
        <v>6169</v>
      </c>
      <c r="C3082" s="364">
        <v>2100</v>
      </c>
      <c r="E3082" s="92" t="s">
        <v>5839</v>
      </c>
      <c r="F3082" s="94" t="s">
        <v>6282</v>
      </c>
    </row>
    <row r="3083" spans="1:6" s="92" customFormat="1" x14ac:dyDescent="0.2">
      <c r="A3083" s="322" t="s">
        <v>6170</v>
      </c>
      <c r="B3083" s="323" t="s">
        <v>6171</v>
      </c>
      <c r="C3083" s="364">
        <v>2100</v>
      </c>
      <c r="E3083" s="92" t="s">
        <v>5839</v>
      </c>
      <c r="F3083" s="94" t="s">
        <v>6282</v>
      </c>
    </row>
    <row r="3084" spans="1:6" s="92" customFormat="1" x14ac:dyDescent="0.2">
      <c r="A3084" s="322" t="s">
        <v>6172</v>
      </c>
      <c r="B3084" s="323" t="s">
        <v>6173</v>
      </c>
      <c r="C3084" s="364">
        <v>4700</v>
      </c>
      <c r="E3084" s="92" t="s">
        <v>5839</v>
      </c>
      <c r="F3084" s="94" t="s">
        <v>6282</v>
      </c>
    </row>
    <row r="3085" spans="1:6" s="92" customFormat="1" x14ac:dyDescent="0.2">
      <c r="A3085" s="322" t="s">
        <v>6174</v>
      </c>
      <c r="B3085" s="323" t="s">
        <v>6175</v>
      </c>
      <c r="C3085" s="364">
        <v>3800</v>
      </c>
      <c r="E3085" s="92" t="s">
        <v>5839</v>
      </c>
      <c r="F3085" s="94" t="s">
        <v>6282</v>
      </c>
    </row>
    <row r="3086" spans="1:6" s="92" customFormat="1" x14ac:dyDescent="0.2">
      <c r="A3086" s="322" t="s">
        <v>6176</v>
      </c>
      <c r="B3086" s="323" t="s">
        <v>6177</v>
      </c>
      <c r="C3086" s="364">
        <v>3800</v>
      </c>
      <c r="E3086" s="92" t="s">
        <v>5839</v>
      </c>
      <c r="F3086" s="94" t="s">
        <v>6282</v>
      </c>
    </row>
    <row r="3087" spans="1:6" s="92" customFormat="1" x14ac:dyDescent="0.2">
      <c r="A3087" s="322" t="s">
        <v>6178</v>
      </c>
      <c r="B3087" s="323" t="s">
        <v>6179</v>
      </c>
      <c r="C3087" s="364">
        <v>2900</v>
      </c>
      <c r="E3087" s="92" t="s">
        <v>5839</v>
      </c>
      <c r="F3087" s="94" t="s">
        <v>6282</v>
      </c>
    </row>
    <row r="3088" spans="1:6" s="92" customFormat="1" x14ac:dyDescent="0.2">
      <c r="A3088" s="322" t="s">
        <v>6180</v>
      </c>
      <c r="B3088" s="323" t="s">
        <v>6181</v>
      </c>
      <c r="C3088" s="364">
        <v>3400</v>
      </c>
      <c r="E3088" s="92" t="s">
        <v>5839</v>
      </c>
      <c r="F3088" s="94" t="s">
        <v>6282</v>
      </c>
    </row>
    <row r="3089" spans="1:6" s="92" customFormat="1" x14ac:dyDescent="0.2">
      <c r="A3089" s="322" t="s">
        <v>6182</v>
      </c>
      <c r="B3089" s="323" t="s">
        <v>6183</v>
      </c>
      <c r="C3089" s="364">
        <v>5600</v>
      </c>
      <c r="E3089" s="92" t="s">
        <v>5839</v>
      </c>
      <c r="F3089" s="94" t="s">
        <v>6282</v>
      </c>
    </row>
    <row r="3090" spans="1:6" s="92" customFormat="1" x14ac:dyDescent="0.2">
      <c r="A3090" s="322" t="s">
        <v>6184</v>
      </c>
      <c r="B3090" s="323" t="s">
        <v>6185</v>
      </c>
      <c r="C3090" s="364">
        <v>2900</v>
      </c>
      <c r="E3090" s="92" t="s">
        <v>5839</v>
      </c>
      <c r="F3090" s="94" t="s">
        <v>6282</v>
      </c>
    </row>
    <row r="3091" spans="1:6" s="92" customFormat="1" x14ac:dyDescent="0.2">
      <c r="A3091" s="322" t="s">
        <v>6186</v>
      </c>
      <c r="B3091" s="323" t="s">
        <v>6187</v>
      </c>
      <c r="C3091" s="364">
        <v>3800</v>
      </c>
      <c r="E3091" s="92" t="s">
        <v>5839</v>
      </c>
      <c r="F3091" s="94" t="s">
        <v>6282</v>
      </c>
    </row>
    <row r="3092" spans="1:6" s="92" customFormat="1" x14ac:dyDescent="0.2">
      <c r="A3092" s="322" t="s">
        <v>6188</v>
      </c>
      <c r="B3092" s="323" t="s">
        <v>6189</v>
      </c>
      <c r="C3092" s="364">
        <v>4300</v>
      </c>
      <c r="E3092" s="92" t="s">
        <v>5839</v>
      </c>
      <c r="F3092" s="94" t="s">
        <v>6282</v>
      </c>
    </row>
    <row r="3093" spans="1:6" s="92" customFormat="1" x14ac:dyDescent="0.2">
      <c r="A3093" s="322" t="s">
        <v>6190</v>
      </c>
      <c r="B3093" s="323" t="s">
        <v>6191</v>
      </c>
      <c r="C3093" s="364">
        <v>2500</v>
      </c>
      <c r="E3093" s="92" t="s">
        <v>5839</v>
      </c>
      <c r="F3093" s="94" t="s">
        <v>6282</v>
      </c>
    </row>
    <row r="3094" spans="1:6" s="92" customFormat="1" x14ac:dyDescent="0.2">
      <c r="A3094" s="322" t="s">
        <v>6192</v>
      </c>
      <c r="B3094" s="323" t="s">
        <v>6193</v>
      </c>
      <c r="C3094" s="364">
        <v>6400</v>
      </c>
      <c r="E3094" s="92" t="s">
        <v>5839</v>
      </c>
      <c r="F3094" s="94" t="s">
        <v>6282</v>
      </c>
    </row>
    <row r="3095" spans="1:6" s="92" customFormat="1" x14ac:dyDescent="0.2">
      <c r="A3095" s="322" t="s">
        <v>6194</v>
      </c>
      <c r="B3095" s="323" t="s">
        <v>6195</v>
      </c>
      <c r="C3095" s="364">
        <v>5600</v>
      </c>
      <c r="E3095" s="92" t="s">
        <v>5839</v>
      </c>
      <c r="F3095" s="94" t="s">
        <v>6282</v>
      </c>
    </row>
    <row r="3096" spans="1:6" s="92" customFormat="1" x14ac:dyDescent="0.2">
      <c r="A3096" s="322" t="s">
        <v>6196</v>
      </c>
      <c r="B3096" s="323" t="s">
        <v>6197</v>
      </c>
      <c r="C3096" s="364">
        <v>7300</v>
      </c>
      <c r="E3096" s="92" t="s">
        <v>5839</v>
      </c>
      <c r="F3096" s="94" t="s">
        <v>6282</v>
      </c>
    </row>
    <row r="3097" spans="1:6" s="92" customFormat="1" x14ac:dyDescent="0.2">
      <c r="A3097" s="322" t="s">
        <v>6198</v>
      </c>
      <c r="B3097" s="323" t="s">
        <v>6199</v>
      </c>
      <c r="C3097" s="364">
        <v>5100</v>
      </c>
      <c r="E3097" s="92" t="s">
        <v>5839</v>
      </c>
      <c r="F3097" s="94" t="s">
        <v>6282</v>
      </c>
    </row>
    <row r="3098" spans="1:6" s="92" customFormat="1" x14ac:dyDescent="0.2">
      <c r="A3098" s="322" t="s">
        <v>6200</v>
      </c>
      <c r="B3098" s="323" t="s">
        <v>6201</v>
      </c>
      <c r="C3098" s="364">
        <v>2500</v>
      </c>
      <c r="E3098" s="92" t="s">
        <v>5839</v>
      </c>
      <c r="F3098" s="94" t="s">
        <v>6282</v>
      </c>
    </row>
    <row r="3099" spans="1:6" s="92" customFormat="1" x14ac:dyDescent="0.2">
      <c r="A3099" s="322" t="s">
        <v>6202</v>
      </c>
      <c r="B3099" s="323" t="s">
        <v>6203</v>
      </c>
      <c r="C3099" s="364">
        <v>10800</v>
      </c>
      <c r="E3099" s="92" t="s">
        <v>5839</v>
      </c>
      <c r="F3099" s="94" t="s">
        <v>6282</v>
      </c>
    </row>
    <row r="3100" spans="1:6" s="92" customFormat="1" x14ac:dyDescent="0.2">
      <c r="A3100" s="322" t="s">
        <v>6204</v>
      </c>
      <c r="B3100" s="323" t="s">
        <v>6205</v>
      </c>
      <c r="C3100" s="364">
        <v>2500</v>
      </c>
      <c r="E3100" s="92" t="s">
        <v>5839</v>
      </c>
      <c r="F3100" s="94" t="s">
        <v>6282</v>
      </c>
    </row>
    <row r="3101" spans="1:6" s="92" customFormat="1" x14ac:dyDescent="0.2">
      <c r="A3101" s="322" t="s">
        <v>6206</v>
      </c>
      <c r="B3101" s="323" t="s">
        <v>6207</v>
      </c>
      <c r="C3101" s="364">
        <v>3800</v>
      </c>
      <c r="E3101" s="92" t="s">
        <v>5839</v>
      </c>
      <c r="F3101" s="94" t="s">
        <v>6282</v>
      </c>
    </row>
    <row r="3102" spans="1:6" s="92" customFormat="1" x14ac:dyDescent="0.2">
      <c r="A3102" s="322" t="s">
        <v>6208</v>
      </c>
      <c r="B3102" s="323" t="s">
        <v>6209</v>
      </c>
      <c r="C3102" s="364">
        <v>2100</v>
      </c>
      <c r="E3102" s="92" t="s">
        <v>5839</v>
      </c>
      <c r="F3102" s="94" t="s">
        <v>6282</v>
      </c>
    </row>
    <row r="3103" spans="1:6" s="92" customFormat="1" x14ac:dyDescent="0.2">
      <c r="A3103" s="322" t="s">
        <v>6210</v>
      </c>
      <c r="B3103" s="323" t="s">
        <v>6211</v>
      </c>
      <c r="C3103" s="364">
        <v>1600</v>
      </c>
      <c r="E3103" s="92" t="s">
        <v>5839</v>
      </c>
      <c r="F3103" s="94" t="s">
        <v>6282</v>
      </c>
    </row>
    <row r="3104" spans="1:6" s="92" customFormat="1" x14ac:dyDescent="0.2">
      <c r="A3104" s="322" t="s">
        <v>6212</v>
      </c>
      <c r="B3104" s="323" t="s">
        <v>6213</v>
      </c>
      <c r="C3104" s="364">
        <v>1600</v>
      </c>
      <c r="E3104" s="92" t="s">
        <v>5839</v>
      </c>
      <c r="F3104" s="94" t="s">
        <v>6282</v>
      </c>
    </row>
    <row r="3105" spans="1:6" s="92" customFormat="1" x14ac:dyDescent="0.2">
      <c r="A3105" s="322" t="s">
        <v>6214</v>
      </c>
      <c r="B3105" s="323" t="s">
        <v>6215</v>
      </c>
      <c r="C3105" s="364">
        <v>2900</v>
      </c>
      <c r="E3105" s="92" t="s">
        <v>5839</v>
      </c>
      <c r="F3105" s="94" t="s">
        <v>6282</v>
      </c>
    </row>
    <row r="3106" spans="1:6" s="92" customFormat="1" x14ac:dyDescent="0.2">
      <c r="A3106" s="322" t="s">
        <v>6216</v>
      </c>
      <c r="B3106" s="323" t="s">
        <v>6217</v>
      </c>
      <c r="C3106" s="364">
        <v>4700</v>
      </c>
      <c r="E3106" s="92" t="s">
        <v>5839</v>
      </c>
      <c r="F3106" s="94" t="s">
        <v>6282</v>
      </c>
    </row>
    <row r="3107" spans="1:6" s="92" customFormat="1" x14ac:dyDescent="0.2">
      <c r="A3107" s="322" t="s">
        <v>6218</v>
      </c>
      <c r="B3107" s="323" t="s">
        <v>6219</v>
      </c>
      <c r="C3107" s="364">
        <v>4700</v>
      </c>
      <c r="E3107" s="92" t="s">
        <v>5839</v>
      </c>
      <c r="F3107" s="94" t="s">
        <v>6282</v>
      </c>
    </row>
    <row r="3108" spans="1:6" s="92" customFormat="1" x14ac:dyDescent="0.2">
      <c r="A3108" s="322" t="s">
        <v>6220</v>
      </c>
      <c r="B3108" s="323" t="s">
        <v>6221</v>
      </c>
      <c r="C3108" s="364">
        <v>2900</v>
      </c>
      <c r="E3108" s="92" t="s">
        <v>5839</v>
      </c>
      <c r="F3108" s="94" t="s">
        <v>6282</v>
      </c>
    </row>
    <row r="3109" spans="1:6" s="92" customFormat="1" x14ac:dyDescent="0.2">
      <c r="A3109" s="322" t="s">
        <v>6222</v>
      </c>
      <c r="B3109" s="323" t="s">
        <v>6223</v>
      </c>
      <c r="C3109" s="364">
        <v>2900</v>
      </c>
      <c r="E3109" s="92" t="s">
        <v>5839</v>
      </c>
      <c r="F3109" s="94" t="s">
        <v>6282</v>
      </c>
    </row>
    <row r="3110" spans="1:6" s="92" customFormat="1" x14ac:dyDescent="0.2">
      <c r="A3110" s="322" t="s">
        <v>6224</v>
      </c>
      <c r="B3110" s="323" t="s">
        <v>6225</v>
      </c>
      <c r="C3110" s="364">
        <v>2100</v>
      </c>
      <c r="E3110" s="92" t="s">
        <v>5839</v>
      </c>
      <c r="F3110" s="94" t="s">
        <v>6282</v>
      </c>
    </row>
    <row r="3111" spans="1:6" s="92" customFormat="1" x14ac:dyDescent="0.2">
      <c r="A3111" s="322" t="s">
        <v>6226</v>
      </c>
      <c r="B3111" s="323" t="s">
        <v>6227</v>
      </c>
      <c r="C3111" s="364">
        <v>1600</v>
      </c>
      <c r="E3111" s="92" t="s">
        <v>5839</v>
      </c>
      <c r="F3111" s="94" t="s">
        <v>6282</v>
      </c>
    </row>
    <row r="3112" spans="1:6" s="92" customFormat="1" x14ac:dyDescent="0.2">
      <c r="A3112" s="322" t="s">
        <v>6228</v>
      </c>
      <c r="B3112" s="323" t="s">
        <v>6229</v>
      </c>
      <c r="C3112" s="364">
        <v>1200</v>
      </c>
      <c r="E3112" s="92" t="s">
        <v>5839</v>
      </c>
      <c r="F3112" s="94" t="s">
        <v>6282</v>
      </c>
    </row>
    <row r="3113" spans="1:6" s="92" customFormat="1" x14ac:dyDescent="0.2">
      <c r="A3113" s="322" t="s">
        <v>6230</v>
      </c>
      <c r="B3113" s="323" t="s">
        <v>6231</v>
      </c>
      <c r="C3113" s="364">
        <v>1200</v>
      </c>
      <c r="E3113" s="92" t="s">
        <v>5839</v>
      </c>
      <c r="F3113" s="94" t="s">
        <v>6282</v>
      </c>
    </row>
    <row r="3114" spans="1:6" s="92" customFormat="1" x14ac:dyDescent="0.2">
      <c r="A3114" s="322" t="s">
        <v>6232</v>
      </c>
      <c r="B3114" s="323" t="s">
        <v>6233</v>
      </c>
      <c r="C3114" s="364">
        <v>2500</v>
      </c>
      <c r="E3114" s="92" t="s">
        <v>5839</v>
      </c>
      <c r="F3114" s="94" t="s">
        <v>6282</v>
      </c>
    </row>
    <row r="3115" spans="1:6" s="92" customFormat="1" x14ac:dyDescent="0.2">
      <c r="A3115" s="322" t="s">
        <v>6234</v>
      </c>
      <c r="B3115" s="323" t="s">
        <v>6235</v>
      </c>
      <c r="C3115" s="364">
        <v>2500</v>
      </c>
      <c r="E3115" s="92" t="s">
        <v>5839</v>
      </c>
      <c r="F3115" s="94" t="s">
        <v>6282</v>
      </c>
    </row>
    <row r="3116" spans="1:6" s="92" customFormat="1" x14ac:dyDescent="0.2">
      <c r="A3116" s="322" t="s">
        <v>6236</v>
      </c>
      <c r="B3116" s="323" t="s">
        <v>6237</v>
      </c>
      <c r="C3116" s="364">
        <v>2900</v>
      </c>
      <c r="E3116" s="92" t="s">
        <v>5839</v>
      </c>
      <c r="F3116" s="94" t="s">
        <v>6282</v>
      </c>
    </row>
    <row r="3117" spans="1:6" s="92" customFormat="1" x14ac:dyDescent="0.2">
      <c r="A3117" s="322" t="s">
        <v>6238</v>
      </c>
      <c r="B3117" s="323" t="s">
        <v>6239</v>
      </c>
      <c r="C3117" s="364">
        <v>2100</v>
      </c>
      <c r="E3117" s="92" t="s">
        <v>5839</v>
      </c>
      <c r="F3117" s="94" t="s">
        <v>6282</v>
      </c>
    </row>
    <row r="3118" spans="1:6" s="92" customFormat="1" x14ac:dyDescent="0.2">
      <c r="A3118" s="322" t="s">
        <v>6240</v>
      </c>
      <c r="B3118" s="323" t="s">
        <v>6241</v>
      </c>
      <c r="C3118" s="364">
        <v>1200</v>
      </c>
      <c r="E3118" s="92" t="s">
        <v>5839</v>
      </c>
      <c r="F3118" s="94" t="s">
        <v>6282</v>
      </c>
    </row>
    <row r="3119" spans="1:6" s="92" customFormat="1" x14ac:dyDescent="0.2">
      <c r="A3119" s="322" t="s">
        <v>6242</v>
      </c>
      <c r="B3119" s="323" t="s">
        <v>6243</v>
      </c>
      <c r="C3119" s="364">
        <v>5300</v>
      </c>
      <c r="E3119" s="92" t="s">
        <v>5839</v>
      </c>
      <c r="F3119" s="94" t="s">
        <v>6282</v>
      </c>
    </row>
    <row r="3120" spans="1:6" s="92" customFormat="1" x14ac:dyDescent="0.2">
      <c r="A3120" s="322" t="s">
        <v>6244</v>
      </c>
      <c r="B3120" s="323" t="s">
        <v>6245</v>
      </c>
      <c r="C3120" s="364">
        <v>20600</v>
      </c>
      <c r="E3120" s="92" t="s">
        <v>5839</v>
      </c>
      <c r="F3120" s="94" t="s">
        <v>6282</v>
      </c>
    </row>
    <row r="3121" spans="1:6" s="92" customFormat="1" x14ac:dyDescent="0.2">
      <c r="A3121" s="322" t="s">
        <v>6246</v>
      </c>
      <c r="B3121" s="323" t="s">
        <v>6247</v>
      </c>
      <c r="C3121" s="364">
        <v>2900</v>
      </c>
      <c r="E3121" s="30" t="s">
        <v>6283</v>
      </c>
      <c r="F3121" s="94" t="s">
        <v>6282</v>
      </c>
    </row>
    <row r="3122" spans="1:6" s="92" customFormat="1" x14ac:dyDescent="0.2">
      <c r="A3122" s="322" t="s">
        <v>6248</v>
      </c>
      <c r="B3122" s="323" t="s">
        <v>6249</v>
      </c>
      <c r="C3122" s="364">
        <v>2900</v>
      </c>
      <c r="E3122" s="30" t="s">
        <v>6283</v>
      </c>
      <c r="F3122" s="94" t="s">
        <v>6282</v>
      </c>
    </row>
    <row r="3123" spans="1:6" s="92" customFormat="1" x14ac:dyDescent="0.2">
      <c r="A3123" s="322" t="s">
        <v>6250</v>
      </c>
      <c r="B3123" s="323" t="s">
        <v>6251</v>
      </c>
      <c r="C3123" s="364">
        <v>4700</v>
      </c>
      <c r="E3123" s="30" t="s">
        <v>6283</v>
      </c>
      <c r="F3123" s="94" t="s">
        <v>6282</v>
      </c>
    </row>
    <row r="3124" spans="1:6" s="92" customFormat="1" x14ac:dyDescent="0.2">
      <c r="A3124" s="322" t="s">
        <v>6252</v>
      </c>
      <c r="B3124" s="323" t="s">
        <v>6253</v>
      </c>
      <c r="C3124" s="364">
        <v>3800</v>
      </c>
      <c r="E3124" s="30" t="s">
        <v>6283</v>
      </c>
      <c r="F3124" s="94" t="s">
        <v>6282</v>
      </c>
    </row>
    <row r="3125" spans="1:6" s="92" customFormat="1" x14ac:dyDescent="0.2">
      <c r="A3125" s="322" t="s">
        <v>6254</v>
      </c>
      <c r="B3125" s="323" t="s">
        <v>6255</v>
      </c>
      <c r="C3125" s="364">
        <v>7300</v>
      </c>
      <c r="E3125" s="30" t="s">
        <v>6283</v>
      </c>
      <c r="F3125" s="94" t="s">
        <v>6282</v>
      </c>
    </row>
    <row r="3126" spans="1:6" s="92" customFormat="1" x14ac:dyDescent="0.2">
      <c r="A3126" s="322" t="s">
        <v>6256</v>
      </c>
      <c r="B3126" s="323" t="s">
        <v>6257</v>
      </c>
      <c r="C3126" s="364">
        <v>1200</v>
      </c>
      <c r="E3126" s="30" t="s">
        <v>6283</v>
      </c>
      <c r="F3126" s="94" t="s">
        <v>6282</v>
      </c>
    </row>
    <row r="3127" spans="1:6" s="92" customFormat="1" x14ac:dyDescent="0.2">
      <c r="A3127" s="322" t="s">
        <v>6258</v>
      </c>
      <c r="B3127" s="323" t="s">
        <v>6259</v>
      </c>
      <c r="C3127" s="364">
        <v>2100</v>
      </c>
      <c r="E3127" s="30" t="s">
        <v>6283</v>
      </c>
      <c r="F3127" s="94" t="s">
        <v>6282</v>
      </c>
    </row>
    <row r="3128" spans="1:6" s="92" customFormat="1" x14ac:dyDescent="0.2">
      <c r="A3128" s="322" t="s">
        <v>6260</v>
      </c>
      <c r="B3128" s="323" t="s">
        <v>6261</v>
      </c>
      <c r="C3128" s="364">
        <v>2900</v>
      </c>
      <c r="E3128" s="30" t="s">
        <v>6283</v>
      </c>
      <c r="F3128" s="94" t="s">
        <v>6282</v>
      </c>
    </row>
    <row r="3129" spans="1:6" s="92" customFormat="1" x14ac:dyDescent="0.2">
      <c r="A3129" s="322" t="s">
        <v>6262</v>
      </c>
      <c r="B3129" s="323" t="s">
        <v>6263</v>
      </c>
      <c r="C3129" s="364">
        <v>4700</v>
      </c>
      <c r="E3129" s="30" t="s">
        <v>6283</v>
      </c>
      <c r="F3129" s="94" t="s">
        <v>6282</v>
      </c>
    </row>
    <row r="3130" spans="1:6" s="92" customFormat="1" x14ac:dyDescent="0.2">
      <c r="A3130" s="322" t="s">
        <v>6264</v>
      </c>
      <c r="B3130" s="323" t="s">
        <v>6265</v>
      </c>
      <c r="C3130" s="364">
        <v>9100</v>
      </c>
      <c r="E3130" s="30" t="s">
        <v>6283</v>
      </c>
      <c r="F3130" s="94" t="s">
        <v>6282</v>
      </c>
    </row>
    <row r="3131" spans="1:6" s="92" customFormat="1" x14ac:dyDescent="0.2">
      <c r="A3131" s="322" t="s">
        <v>6266</v>
      </c>
      <c r="B3131" s="323" t="s">
        <v>6267</v>
      </c>
      <c r="C3131" s="364">
        <v>2900</v>
      </c>
      <c r="E3131" s="92" t="s">
        <v>5839</v>
      </c>
      <c r="F3131" s="94" t="s">
        <v>6282</v>
      </c>
    </row>
    <row r="3132" spans="1:6" s="92" customFormat="1" x14ac:dyDescent="0.2">
      <c r="A3132" s="322" t="s">
        <v>6268</v>
      </c>
      <c r="B3132" s="323" t="s">
        <v>6269</v>
      </c>
      <c r="C3132" s="364">
        <v>3800</v>
      </c>
      <c r="E3132" s="92" t="s">
        <v>5839</v>
      </c>
      <c r="F3132" s="94" t="s">
        <v>6282</v>
      </c>
    </row>
    <row r="3133" spans="1:6" s="92" customFormat="1" x14ac:dyDescent="0.2">
      <c r="A3133" s="322" t="s">
        <v>6270</v>
      </c>
      <c r="B3133" s="323" t="s">
        <v>6271</v>
      </c>
      <c r="C3133" s="364">
        <v>3800</v>
      </c>
      <c r="E3133" s="92" t="s">
        <v>5839</v>
      </c>
      <c r="F3133" s="94" t="s">
        <v>6282</v>
      </c>
    </row>
    <row r="3134" spans="1:6" s="92" customFormat="1" x14ac:dyDescent="0.2">
      <c r="A3134" s="322" t="s">
        <v>6272</v>
      </c>
      <c r="B3134" s="323" t="s">
        <v>6273</v>
      </c>
      <c r="C3134" s="364">
        <v>4700</v>
      </c>
      <c r="E3134" s="92" t="s">
        <v>5839</v>
      </c>
      <c r="F3134" s="94" t="s">
        <v>6282</v>
      </c>
    </row>
    <row r="3135" spans="1:6" s="92" customFormat="1" x14ac:dyDescent="0.2">
      <c r="A3135" s="322" t="s">
        <v>6274</v>
      </c>
      <c r="B3135" s="323" t="s">
        <v>6275</v>
      </c>
      <c r="C3135" s="364">
        <v>5200</v>
      </c>
      <c r="E3135" s="92" t="s">
        <v>5839</v>
      </c>
      <c r="F3135" s="94" t="s">
        <v>6282</v>
      </c>
    </row>
    <row r="3136" spans="1:6" s="92" customFormat="1" x14ac:dyDescent="0.2">
      <c r="A3136" s="322" t="s">
        <v>6276</v>
      </c>
      <c r="B3136" s="323" t="s">
        <v>6277</v>
      </c>
      <c r="C3136" s="364">
        <v>5200</v>
      </c>
      <c r="E3136" s="92" t="s">
        <v>5839</v>
      </c>
      <c r="F3136" s="94" t="s">
        <v>6282</v>
      </c>
    </row>
    <row r="3137" spans="1:6" s="92" customFormat="1" x14ac:dyDescent="0.2">
      <c r="A3137" s="322" t="s">
        <v>6278</v>
      </c>
      <c r="B3137" s="323" t="s">
        <v>6279</v>
      </c>
      <c r="C3137" s="364">
        <v>9600</v>
      </c>
      <c r="E3137" s="92" t="s">
        <v>5839</v>
      </c>
      <c r="F3137" s="94" t="s">
        <v>6282</v>
      </c>
    </row>
    <row r="3138" spans="1:6" s="92" customFormat="1" x14ac:dyDescent="0.2">
      <c r="A3138" s="322" t="s">
        <v>6280</v>
      </c>
      <c r="B3138" s="323" t="s">
        <v>6281</v>
      </c>
      <c r="C3138" s="364">
        <v>7800</v>
      </c>
      <c r="E3138" s="92" t="s">
        <v>5839</v>
      </c>
      <c r="F3138" s="94" t="s">
        <v>6282</v>
      </c>
    </row>
    <row r="3139" spans="1:6" ht="16.5" x14ac:dyDescent="0.2">
      <c r="A3139" s="2" t="s">
        <v>60</v>
      </c>
      <c r="B3139" s="32"/>
      <c r="C3139" s="66"/>
      <c r="E3139" s="30" t="s">
        <v>5840</v>
      </c>
    </row>
    <row r="3140" spans="1:6" x14ac:dyDescent="0.2">
      <c r="A3140" s="3" t="s">
        <v>61</v>
      </c>
      <c r="B3140" s="34"/>
      <c r="C3140" s="68"/>
      <c r="E3140" s="30" t="s">
        <v>5803</v>
      </c>
    </row>
    <row r="3141" spans="1:6" x14ac:dyDescent="0.2">
      <c r="A3141" s="9" t="s">
        <v>5479</v>
      </c>
      <c r="B3141" s="37" t="s">
        <v>5615</v>
      </c>
      <c r="C3141" s="71">
        <v>4000</v>
      </c>
      <c r="E3141" s="30" t="s">
        <v>5803</v>
      </c>
    </row>
    <row r="3142" spans="1:6" x14ac:dyDescent="0.2">
      <c r="A3142" s="9" t="s">
        <v>5480</v>
      </c>
      <c r="B3142" s="37" t="s">
        <v>5616</v>
      </c>
      <c r="C3142" s="71">
        <v>6000</v>
      </c>
      <c r="E3142" s="30" t="s">
        <v>5803</v>
      </c>
    </row>
    <row r="3143" spans="1:6" x14ac:dyDescent="0.2">
      <c r="A3143" s="9" t="s">
        <v>5481</v>
      </c>
      <c r="B3143" s="37" t="s">
        <v>5617</v>
      </c>
      <c r="C3143" s="71">
        <v>10200</v>
      </c>
      <c r="E3143" s="30" t="s">
        <v>5803</v>
      </c>
    </row>
    <row r="3144" spans="1:6" x14ac:dyDescent="0.2">
      <c r="A3144" s="9" t="s">
        <v>5482</v>
      </c>
      <c r="B3144" s="37" t="s">
        <v>5618</v>
      </c>
      <c r="C3144" s="71">
        <v>12000</v>
      </c>
      <c r="E3144" s="30" t="s">
        <v>5803</v>
      </c>
    </row>
    <row r="3145" spans="1:6" x14ac:dyDescent="0.2">
      <c r="A3145" s="9" t="s">
        <v>5483</v>
      </c>
      <c r="B3145" s="38" t="s">
        <v>2639</v>
      </c>
      <c r="C3145" s="71">
        <v>3000</v>
      </c>
      <c r="E3145" s="30" t="s">
        <v>5803</v>
      </c>
    </row>
    <row r="3146" spans="1:6" x14ac:dyDescent="0.2">
      <c r="A3146" s="3" t="s">
        <v>62</v>
      </c>
      <c r="B3146" s="34"/>
      <c r="C3146" s="68"/>
      <c r="E3146" s="30" t="s">
        <v>5843</v>
      </c>
    </row>
    <row r="3147" spans="1:6" x14ac:dyDescent="0.2">
      <c r="A3147" s="19" t="s">
        <v>5484</v>
      </c>
      <c r="B3147" s="57" t="s">
        <v>2640</v>
      </c>
      <c r="C3147" s="81">
        <v>7300</v>
      </c>
      <c r="E3147" s="30" t="s">
        <v>5843</v>
      </c>
    </row>
    <row r="3148" spans="1:6" x14ac:dyDescent="0.2">
      <c r="A3148" s="5" t="s">
        <v>5485</v>
      </c>
      <c r="B3148" s="39" t="s">
        <v>2641</v>
      </c>
      <c r="C3148" s="70">
        <v>5100</v>
      </c>
      <c r="E3148" s="30" t="s">
        <v>5843</v>
      </c>
    </row>
    <row r="3149" spans="1:6" x14ac:dyDescent="0.2">
      <c r="A3149" s="5" t="s">
        <v>5486</v>
      </c>
      <c r="B3149" s="39" t="s">
        <v>2642</v>
      </c>
      <c r="C3149" s="70">
        <v>3800</v>
      </c>
      <c r="E3149" s="30" t="s">
        <v>5843</v>
      </c>
    </row>
    <row r="3150" spans="1:6" x14ac:dyDescent="0.2">
      <c r="A3150" s="5" t="s">
        <v>5487</v>
      </c>
      <c r="B3150" s="39" t="s">
        <v>2643</v>
      </c>
      <c r="C3150" s="70">
        <v>5500</v>
      </c>
      <c r="E3150" s="30" t="s">
        <v>5843</v>
      </c>
    </row>
    <row r="3151" spans="1:6" x14ac:dyDescent="0.2">
      <c r="A3151" s="5" t="s">
        <v>5488</v>
      </c>
      <c r="B3151" s="39" t="s">
        <v>2644</v>
      </c>
      <c r="C3151" s="70">
        <v>4000</v>
      </c>
      <c r="E3151" s="30" t="s">
        <v>5843</v>
      </c>
    </row>
    <row r="3152" spans="1:6" x14ac:dyDescent="0.2">
      <c r="A3152" s="5" t="s">
        <v>5489</v>
      </c>
      <c r="B3152" s="39" t="s">
        <v>2645</v>
      </c>
      <c r="C3152" s="70">
        <v>3900</v>
      </c>
      <c r="E3152" s="30" t="s">
        <v>5843</v>
      </c>
    </row>
    <row r="3153" spans="1:6" x14ac:dyDescent="0.2">
      <c r="A3153" s="5" t="s">
        <v>5490</v>
      </c>
      <c r="B3153" s="39" t="s">
        <v>2646</v>
      </c>
      <c r="C3153" s="70">
        <v>2650</v>
      </c>
      <c r="E3153" s="30" t="s">
        <v>5843</v>
      </c>
    </row>
    <row r="3154" spans="1:6" x14ac:dyDescent="0.2">
      <c r="A3154" s="5" t="s">
        <v>5491</v>
      </c>
      <c r="B3154" s="39" t="s">
        <v>2647</v>
      </c>
      <c r="C3154" s="70">
        <v>9400</v>
      </c>
      <c r="E3154" s="30" t="s">
        <v>5843</v>
      </c>
    </row>
    <row r="3155" spans="1:6" x14ac:dyDescent="0.2">
      <c r="A3155" s="5" t="s">
        <v>5492</v>
      </c>
      <c r="B3155" s="39" t="s">
        <v>2648</v>
      </c>
      <c r="C3155" s="70">
        <v>6900</v>
      </c>
      <c r="E3155" s="30" t="s">
        <v>5843</v>
      </c>
    </row>
    <row r="3156" spans="1:6" x14ac:dyDescent="0.2">
      <c r="A3156" s="5" t="s">
        <v>5493</v>
      </c>
      <c r="B3156" s="39" t="s">
        <v>2649</v>
      </c>
      <c r="C3156" s="70">
        <v>4800</v>
      </c>
      <c r="E3156" s="30" t="s">
        <v>5843</v>
      </c>
    </row>
    <row r="3157" spans="1:6" x14ac:dyDescent="0.2">
      <c r="A3157" s="3" t="s">
        <v>63</v>
      </c>
      <c r="B3157" s="34"/>
      <c r="C3157" s="68"/>
      <c r="E3157" s="30" t="s">
        <v>5844</v>
      </c>
    </row>
    <row r="3158" spans="1:6" x14ac:dyDescent="0.2">
      <c r="A3158" s="5" t="s">
        <v>5494</v>
      </c>
      <c r="B3158" s="36" t="s">
        <v>2650</v>
      </c>
      <c r="C3158" s="70">
        <v>5500</v>
      </c>
      <c r="E3158" s="30" t="s">
        <v>5844</v>
      </c>
    </row>
    <row r="3159" spans="1:6" x14ac:dyDescent="0.2">
      <c r="A3159" s="5" t="s">
        <v>5495</v>
      </c>
      <c r="B3159" s="36" t="s">
        <v>2651</v>
      </c>
      <c r="C3159" s="70">
        <v>4000</v>
      </c>
      <c r="E3159" s="30" t="s">
        <v>5844</v>
      </c>
    </row>
    <row r="3160" spans="1:6" x14ac:dyDescent="0.2">
      <c r="A3160" s="10" t="s">
        <v>5496</v>
      </c>
      <c r="B3160" s="36" t="s">
        <v>2652</v>
      </c>
      <c r="C3160" s="70">
        <v>9400</v>
      </c>
      <c r="E3160" s="30" t="s">
        <v>5844</v>
      </c>
    </row>
    <row r="3161" spans="1:6" x14ac:dyDescent="0.2">
      <c r="A3161" s="3" t="s">
        <v>64</v>
      </c>
      <c r="B3161" s="34"/>
      <c r="C3161" s="68"/>
      <c r="E3161" s="30" t="s">
        <v>5840</v>
      </c>
    </row>
    <row r="3162" spans="1:6" x14ac:dyDescent="0.2">
      <c r="A3162" s="26" t="s">
        <v>5497</v>
      </c>
      <c r="B3162" s="60" t="s">
        <v>2653</v>
      </c>
      <c r="C3162" s="70">
        <v>4500</v>
      </c>
      <c r="E3162" s="30" t="s">
        <v>5840</v>
      </c>
    </row>
    <row r="3163" spans="1:6" x14ac:dyDescent="0.2">
      <c r="A3163" s="27" t="s">
        <v>5498</v>
      </c>
      <c r="B3163" s="38" t="s">
        <v>2654</v>
      </c>
      <c r="C3163" s="70">
        <v>3700</v>
      </c>
      <c r="E3163" s="30" t="s">
        <v>5840</v>
      </c>
    </row>
    <row r="3164" spans="1:6" s="29" customFormat="1" x14ac:dyDescent="0.2">
      <c r="A3164" s="27" t="s">
        <v>5499</v>
      </c>
      <c r="B3164" s="38" t="s">
        <v>2655</v>
      </c>
      <c r="C3164" s="70">
        <v>3200</v>
      </c>
      <c r="E3164" s="30" t="s">
        <v>5840</v>
      </c>
      <c r="F3164" s="94"/>
    </row>
    <row r="3165" spans="1:6" x14ac:dyDescent="0.2">
      <c r="A3165" s="27" t="s">
        <v>5500</v>
      </c>
      <c r="B3165" s="38" t="s">
        <v>2656</v>
      </c>
      <c r="C3165" s="70">
        <v>2800</v>
      </c>
      <c r="E3165" s="30" t="s">
        <v>5840</v>
      </c>
    </row>
    <row r="3166" spans="1:6" x14ac:dyDescent="0.2">
      <c r="A3166" s="27" t="s">
        <v>5501</v>
      </c>
      <c r="B3166" s="38" t="s">
        <v>2657</v>
      </c>
      <c r="C3166" s="70">
        <v>2500</v>
      </c>
      <c r="E3166" s="29" t="s">
        <v>5840</v>
      </c>
    </row>
    <row r="3167" spans="1:6" x14ac:dyDescent="0.2">
      <c r="A3167" s="27" t="s">
        <v>5502</v>
      </c>
      <c r="B3167" s="38" t="s">
        <v>2658</v>
      </c>
      <c r="C3167" s="70">
        <v>2200</v>
      </c>
      <c r="E3167" s="29" t="s">
        <v>5840</v>
      </c>
    </row>
    <row r="3168" spans="1:6" x14ac:dyDescent="0.2">
      <c r="A3168" s="27" t="s">
        <v>5503</v>
      </c>
      <c r="B3168" s="38" t="s">
        <v>2659</v>
      </c>
      <c r="C3168" s="70">
        <v>2100</v>
      </c>
      <c r="E3168" s="29" t="s">
        <v>5840</v>
      </c>
    </row>
    <row r="3169" spans="1:6" s="29" customFormat="1" x14ac:dyDescent="0.2">
      <c r="A3169" s="28" t="s">
        <v>5504</v>
      </c>
      <c r="B3169" s="62" t="s">
        <v>2660</v>
      </c>
      <c r="C3169" s="78">
        <v>9400</v>
      </c>
      <c r="E3169" s="29" t="s">
        <v>5840</v>
      </c>
      <c r="F3169" s="94"/>
    </row>
    <row r="3170" spans="1:6" x14ac:dyDescent="0.2">
      <c r="A3170" s="16" t="s">
        <v>2661</v>
      </c>
      <c r="B3170" s="33"/>
      <c r="C3170" s="67"/>
      <c r="E3170" s="30" t="s">
        <v>5841</v>
      </c>
    </row>
    <row r="3171" spans="1:6" ht="25.5" x14ac:dyDescent="0.2">
      <c r="A3171" s="19" t="s">
        <v>5505</v>
      </c>
      <c r="B3171" s="57" t="s">
        <v>2662</v>
      </c>
      <c r="C3171" s="81">
        <v>1</v>
      </c>
      <c r="E3171" s="30" t="s">
        <v>5841</v>
      </c>
    </row>
    <row r="3172" spans="1:6" x14ac:dyDescent="0.2">
      <c r="A3172" s="4" t="s">
        <v>5593</v>
      </c>
      <c r="B3172" s="44" t="s">
        <v>5579</v>
      </c>
      <c r="C3172" s="69">
        <v>900</v>
      </c>
      <c r="E3172" s="30" t="s">
        <v>5841</v>
      </c>
    </row>
    <row r="3173" spans="1:6" x14ac:dyDescent="0.2">
      <c r="A3173" s="4" t="s">
        <v>5594</v>
      </c>
      <c r="B3173" s="44" t="s">
        <v>5580</v>
      </c>
      <c r="C3173" s="69">
        <v>750</v>
      </c>
      <c r="E3173" s="30" t="s">
        <v>5841</v>
      </c>
    </row>
    <row r="3174" spans="1:6" s="29" customFormat="1" x14ac:dyDescent="0.2">
      <c r="A3174" s="5" t="s">
        <v>5506</v>
      </c>
      <c r="B3174" s="39" t="s">
        <v>2663</v>
      </c>
      <c r="C3174" s="70">
        <v>1</v>
      </c>
      <c r="E3174" s="30" t="s">
        <v>5841</v>
      </c>
      <c r="F3174" s="94"/>
    </row>
    <row r="3175" spans="1:6" x14ac:dyDescent="0.2">
      <c r="A3175" s="16" t="s">
        <v>2664</v>
      </c>
      <c r="B3175" s="33"/>
      <c r="C3175" s="67"/>
      <c r="E3175" s="30" t="s">
        <v>5845</v>
      </c>
    </row>
    <row r="3176" spans="1:6" x14ac:dyDescent="0.2">
      <c r="A3176" s="5" t="s">
        <v>5507</v>
      </c>
      <c r="B3176" s="39" t="s">
        <v>2665</v>
      </c>
      <c r="C3176" s="70">
        <v>36000</v>
      </c>
      <c r="E3176" s="30" t="s">
        <v>5845</v>
      </c>
    </row>
    <row r="3177" spans="1:6" x14ac:dyDescent="0.2">
      <c r="A3177" s="5" t="s">
        <v>5508</v>
      </c>
      <c r="B3177" s="39" t="s">
        <v>2666</v>
      </c>
      <c r="C3177" s="70">
        <v>30600</v>
      </c>
      <c r="E3177" s="30" t="s">
        <v>5845</v>
      </c>
    </row>
    <row r="3178" spans="1:6" x14ac:dyDescent="0.2">
      <c r="A3178" s="5" t="s">
        <v>5509</v>
      </c>
      <c r="B3178" s="39" t="s">
        <v>2667</v>
      </c>
      <c r="C3178" s="70">
        <v>26040</v>
      </c>
      <c r="E3178" s="30" t="s">
        <v>5845</v>
      </c>
    </row>
    <row r="3179" spans="1:6" x14ac:dyDescent="0.2">
      <c r="A3179" s="5" t="s">
        <v>5510</v>
      </c>
      <c r="B3179" s="39" t="s">
        <v>2668</v>
      </c>
      <c r="C3179" s="70">
        <v>18720</v>
      </c>
      <c r="E3179" s="29" t="s">
        <v>5845</v>
      </c>
    </row>
    <row r="3180" spans="1:6" x14ac:dyDescent="0.2">
      <c r="A3180" s="16" t="s">
        <v>2669</v>
      </c>
      <c r="B3180" s="33"/>
      <c r="C3180" s="67"/>
      <c r="E3180" s="30" t="s">
        <v>5846</v>
      </c>
    </row>
    <row r="3181" spans="1:6" x14ac:dyDescent="0.2">
      <c r="A3181" s="20" t="s">
        <v>5511</v>
      </c>
      <c r="B3181" s="43" t="s">
        <v>2670</v>
      </c>
      <c r="C3181" s="72">
        <v>60</v>
      </c>
      <c r="E3181" s="30" t="s">
        <v>5846</v>
      </c>
    </row>
    <row r="3182" spans="1:6" x14ac:dyDescent="0.2">
      <c r="A3182" s="17" t="s">
        <v>5512</v>
      </c>
      <c r="B3182" s="53" t="s">
        <v>2671</v>
      </c>
      <c r="C3182" s="78">
        <v>50</v>
      </c>
      <c r="E3182" s="30" t="s">
        <v>5846</v>
      </c>
    </row>
    <row r="3183" spans="1:6" x14ac:dyDescent="0.2">
      <c r="A3183" s="16" t="s">
        <v>5550</v>
      </c>
      <c r="B3183" s="33"/>
      <c r="C3183" s="67"/>
      <c r="E3183" s="30" t="s">
        <v>5841</v>
      </c>
    </row>
    <row r="3184" spans="1:6" x14ac:dyDescent="0.2">
      <c r="A3184" s="149" t="s">
        <v>5549</v>
      </c>
      <c r="B3184" s="150" t="s">
        <v>5610</v>
      </c>
      <c r="C3184" s="82"/>
      <c r="E3184" s="30" t="s">
        <v>5841</v>
      </c>
    </row>
    <row r="3185" spans="1:5" x14ac:dyDescent="0.2">
      <c r="A3185" s="10" t="s">
        <v>5548</v>
      </c>
      <c r="B3185" s="234" t="s">
        <v>5547</v>
      </c>
      <c r="C3185" s="235"/>
      <c r="E3185" s="30" t="s">
        <v>5841</v>
      </c>
    </row>
    <row r="3186" spans="1:5" x14ac:dyDescent="0.2">
      <c r="A3186" s="236"/>
      <c r="B3186" s="237"/>
      <c r="C3186" s="86"/>
    </row>
    <row r="3187" spans="1:5" x14ac:dyDescent="0.2">
      <c r="A3187" s="29"/>
      <c r="B3187" s="63"/>
      <c r="C3187" s="29"/>
    </row>
    <row r="3188" spans="1:5" x14ac:dyDescent="0.2">
      <c r="A3188" s="30"/>
      <c r="B3188" s="64" t="s">
        <v>2676</v>
      </c>
      <c r="C3188" s="29"/>
    </row>
    <row r="3190" spans="1:5" ht="25.5" x14ac:dyDescent="0.2">
      <c r="A3190" s="30"/>
      <c r="B3190" s="64" t="s">
        <v>2677</v>
      </c>
      <c r="C3190" s="29"/>
    </row>
    <row r="3191" spans="1:5" x14ac:dyDescent="0.2">
      <c r="A3191" s="30"/>
      <c r="B3191" s="64" t="s">
        <v>2678</v>
      </c>
      <c r="C3191" s="29"/>
    </row>
    <row r="3192" spans="1:5" x14ac:dyDescent="0.2">
      <c r="A3192" s="30"/>
      <c r="B3192" s="64"/>
      <c r="C3192" s="29"/>
    </row>
    <row r="3193" spans="1:5" ht="76.5" x14ac:dyDescent="0.2">
      <c r="A3193" s="30"/>
      <c r="B3193" s="64" t="s">
        <v>5613</v>
      </c>
      <c r="C3193" s="29"/>
    </row>
    <row r="3194" spans="1:5" ht="38.25" x14ac:dyDescent="0.2">
      <c r="A3194" s="29"/>
      <c r="B3194" s="63" t="s">
        <v>2679</v>
      </c>
      <c r="C3194" s="29"/>
    </row>
    <row r="3195" spans="1:5" x14ac:dyDescent="0.2">
      <c r="A3195" s="29"/>
      <c r="B3195" s="63"/>
      <c r="C3195" s="87"/>
    </row>
    <row r="3196" spans="1:5" x14ac:dyDescent="0.2">
      <c r="A3196" s="29"/>
      <c r="B3196" s="63"/>
      <c r="C3196" s="87"/>
    </row>
    <row r="3197" spans="1:5" ht="18" x14ac:dyDescent="0.2">
      <c r="A3197" s="29" t="s">
        <v>5533</v>
      </c>
      <c r="B3197" s="123"/>
      <c r="C3197" s="88" t="s">
        <v>5519</v>
      </c>
    </row>
    <row r="3198" spans="1:5" ht="18" x14ac:dyDescent="0.2">
      <c r="A3198" s="29"/>
      <c r="B3198" s="123"/>
      <c r="C3198" s="87"/>
    </row>
    <row r="3199" spans="1:5" ht="18" x14ac:dyDescent="0.2">
      <c r="A3199" s="29" t="s">
        <v>5532</v>
      </c>
      <c r="B3199" s="123"/>
      <c r="C3199" s="88" t="s">
        <v>5520</v>
      </c>
    </row>
    <row r="3200" spans="1:5" ht="18" x14ac:dyDescent="0.2">
      <c r="A3200" s="29"/>
      <c r="B3200" s="123"/>
      <c r="C3200" s="87"/>
    </row>
    <row r="3201" spans="1:3" ht="18" x14ac:dyDescent="0.2">
      <c r="A3201" s="29" t="s">
        <v>5536</v>
      </c>
      <c r="B3201" s="123"/>
      <c r="C3201" s="88" t="s">
        <v>5521</v>
      </c>
    </row>
    <row r="3202" spans="1:3" ht="18" x14ac:dyDescent="0.2">
      <c r="A3202" s="29"/>
      <c r="B3202" s="123"/>
      <c r="C3202" s="88"/>
    </row>
    <row r="3203" spans="1:3" ht="18" x14ac:dyDescent="0.2">
      <c r="A3203" s="122" t="s">
        <v>5534</v>
      </c>
      <c r="B3203" s="151"/>
      <c r="C3203" s="88" t="s">
        <v>5535</v>
      </c>
    </row>
    <row r="3204" spans="1:3" ht="18" x14ac:dyDescent="0.2">
      <c r="B3204" s="143"/>
      <c r="C3204" s="88"/>
    </row>
    <row r="3205" spans="1:3" ht="18" x14ac:dyDescent="0.2">
      <c r="A3205" s="30" t="s">
        <v>70</v>
      </c>
      <c r="B3205" s="143"/>
      <c r="C3205" s="88" t="s">
        <v>2681</v>
      </c>
    </row>
    <row r="3206" spans="1:3" ht="18" x14ac:dyDescent="0.2">
      <c r="A3206" s="30"/>
      <c r="B3206" s="143"/>
      <c r="C3206" s="88"/>
    </row>
    <row r="3207" spans="1:3" ht="18" x14ac:dyDescent="0.2">
      <c r="A3207" s="30" t="s">
        <v>71</v>
      </c>
      <c r="B3207" s="143"/>
      <c r="C3207" s="88" t="s">
        <v>2682</v>
      </c>
    </row>
    <row r="3208" spans="1:3" x14ac:dyDescent="0.2">
      <c r="C3208" s="88"/>
    </row>
    <row r="3212" spans="1:3" x14ac:dyDescent="0.2">
      <c r="A3212" s="30"/>
    </row>
    <row r="3213" spans="1:3" x14ac:dyDescent="0.2">
      <c r="A3213" s="30"/>
    </row>
    <row r="3214" spans="1:3" x14ac:dyDescent="0.2">
      <c r="A3214" s="30"/>
    </row>
    <row r="3215" spans="1:3" x14ac:dyDescent="0.2">
      <c r="A3215" s="30"/>
    </row>
    <row r="3216" spans="1:3" x14ac:dyDescent="0.2">
      <c r="A3216" s="30"/>
    </row>
  </sheetData>
  <autoFilter ref="A4:F3203" xr:uid="{00000000-0009-0000-0000-000001000000}"/>
  <sortState ref="A965:G1028">
    <sortCondition ref="A1028"/>
  </sortState>
  <customSheetViews>
    <customSheetView guid="{77598085-F977-4780-9D51-CD0255FE45AB}" showPageBreaks="1" printArea="1" showAutoFilter="1" view="pageBreakPreview" topLeftCell="A2595">
      <selection activeCell="B2609" sqref="B2609"/>
      <rowBreaks count="1" manualBreakCount="1">
        <brk id="205" max="2" man="1"/>
      </rowBreaks>
      <pageMargins left="0.59055118110236227" right="0.39370078740157483" top="0.59055118110236227" bottom="0.78740157480314965" header="0.19685039370078741" footer="0.19685039370078741"/>
      <printOptions horizontalCentered="1"/>
      <pageSetup paperSize="9" orientation="portrait" verticalDpi="0" r:id="rId1"/>
      <headerFooter>
        <oddFooter>&amp;R&amp;P / &amp;N</oddFooter>
      </headerFooter>
      <autoFilter ref="E4:E3013" xr:uid="{00000000-0000-0000-0000-000000000000}"/>
    </customSheetView>
    <customSheetView guid="{0D4691C4-5D0C-428B-B59E-847DD4A2B4E5}" showPageBreaks="1" printArea="1" showAutoFilter="1">
      <pane ySplit="4" topLeftCell="A5" activePane="bottomLeft" state="frozen"/>
      <selection pane="bottomLeft" activeCell="E13" sqref="E13"/>
      <rowBreaks count="16" manualBreakCount="16">
        <brk id="204" max="2" man="1"/>
        <brk id="913" max="2" man="1"/>
        <brk id="1011" max="2" man="1"/>
        <brk id="1167" max="2" man="1"/>
        <brk id="1334" max="2" man="1"/>
        <brk id="1500" max="2" man="1"/>
        <brk id="1604" max="2" man="1"/>
        <brk id="1757" max="2" man="1"/>
        <brk id="2138" max="2" man="1"/>
        <brk id="2239" max="2" man="1"/>
        <brk id="2396" max="2" man="1"/>
        <brk id="2557" max="2" man="1"/>
        <brk id="2699" max="2" man="1"/>
        <brk id="2780" max="2" man="1"/>
        <brk id="2942" max="2" man="1"/>
        <brk id="2992" max="2" man="1"/>
      </rowBreaks>
      <pageMargins left="0.59055118110236227" right="0.39370078740157483" top="0.59055118110236227" bottom="0.78740157480314965" header="0.19685039370078741" footer="0.19685039370078741"/>
      <printOptions horizontalCentered="1"/>
      <pageSetup paperSize="9" fitToHeight="10" orientation="portrait" verticalDpi="0" r:id="rId2"/>
      <headerFooter>
        <oddFooter>&amp;R&amp;P / &amp;N</oddFooter>
      </headerFooter>
      <autoFilter ref="A4:E3042" xr:uid="{00000000-0000-0000-0000-000000000000}"/>
    </customSheetView>
  </customSheetViews>
  <conditionalFormatting sqref="B2644">
    <cfRule type="expression" dxfId="28" priority="28">
      <formula>#REF!="удалить"</formula>
    </cfRule>
  </conditionalFormatting>
  <conditionalFormatting sqref="A2610:A2615">
    <cfRule type="duplicateValues" dxfId="27" priority="17"/>
  </conditionalFormatting>
  <conditionalFormatting sqref="A1111">
    <cfRule type="duplicateValues" dxfId="26" priority="16"/>
  </conditionalFormatting>
  <conditionalFormatting sqref="A1205:A1206">
    <cfRule type="duplicateValues" dxfId="25" priority="15"/>
  </conditionalFormatting>
  <conditionalFormatting sqref="A1207">
    <cfRule type="duplicateValues" dxfId="24" priority="14"/>
  </conditionalFormatting>
  <conditionalFormatting sqref="A2616:A3185 A1208:A2609 A4:A1110 A1112:A1204">
    <cfRule type="duplicateValues" dxfId="23" priority="36"/>
  </conditionalFormatting>
  <conditionalFormatting sqref="A351">
    <cfRule type="duplicateValues" dxfId="22" priority="13"/>
  </conditionalFormatting>
  <conditionalFormatting sqref="A362">
    <cfRule type="duplicateValues" dxfId="21" priority="12"/>
  </conditionalFormatting>
  <conditionalFormatting sqref="A380">
    <cfRule type="duplicateValues" dxfId="20" priority="11"/>
  </conditionalFormatting>
  <conditionalFormatting sqref="A396:A397">
    <cfRule type="duplicateValues" dxfId="19" priority="10"/>
  </conditionalFormatting>
  <conditionalFormatting sqref="A397">
    <cfRule type="duplicateValues" dxfId="18" priority="9"/>
  </conditionalFormatting>
  <conditionalFormatting sqref="A953">
    <cfRule type="duplicateValues" dxfId="17" priority="8"/>
  </conditionalFormatting>
  <conditionalFormatting sqref="A3045:A3138">
    <cfRule type="duplicateValues" dxfId="16" priority="7"/>
  </conditionalFormatting>
  <conditionalFormatting sqref="A1810:A1811 A1813:A1815">
    <cfRule type="duplicateValues" dxfId="15" priority="6"/>
  </conditionalFormatting>
  <conditionalFormatting sqref="A1812">
    <cfRule type="duplicateValues" dxfId="14" priority="5"/>
  </conditionalFormatting>
  <conditionalFormatting sqref="A1850:A1875">
    <cfRule type="duplicateValues" dxfId="13" priority="53"/>
  </conditionalFormatting>
  <conditionalFormatting sqref="A1019:A1022">
    <cfRule type="duplicateValues" dxfId="12" priority="3"/>
  </conditionalFormatting>
  <conditionalFormatting sqref="A2353">
    <cfRule type="duplicateValues" dxfId="11" priority="2"/>
  </conditionalFormatting>
  <conditionalFormatting sqref="A2614">
    <cfRule type="duplicateValues" dxfId="10" priority="1"/>
  </conditionalFormatting>
  <printOptions horizontalCentered="1"/>
  <pageMargins left="0.59055118110236227" right="0.39370078740157483" top="0.59055118110236227" bottom="0.59055118110236227" header="0.19685039370078741" footer="0.19685039370078741"/>
  <pageSetup paperSize="9" fitToHeight="10" orientation="portrait" verticalDpi="0" r:id="rId3"/>
  <headerFooter>
    <oddFooter>&amp;R&amp;P / &amp;N</oddFooter>
  </headerFooter>
  <rowBreaks count="14" manualBreakCount="14">
    <brk id="209" max="2" man="1"/>
    <brk id="256" max="2" man="1"/>
    <brk id="307" max="2" man="1"/>
    <brk id="468" max="2" man="1"/>
    <brk id="580" max="2" man="1"/>
    <brk id="963" max="2" man="1"/>
    <brk id="1521" max="2" man="1"/>
    <brk id="1625" max="2" man="1"/>
    <brk id="1778" max="2" man="1"/>
    <brk id="2304" max="2" man="1"/>
    <brk id="2356" max="2" man="1"/>
    <brk id="2772" max="2" man="1"/>
    <brk id="2920" max="2" man="1"/>
    <brk id="316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topLeftCell="A19" workbookViewId="0">
      <selection activeCell="B39" sqref="B39"/>
    </sheetView>
  </sheetViews>
  <sheetFormatPr defaultRowHeight="12.75" x14ac:dyDescent="0.2"/>
  <cols>
    <col min="2" max="2" width="79.33203125" customWidth="1"/>
  </cols>
  <sheetData>
    <row r="1" spans="1:3" x14ac:dyDescent="0.2">
      <c r="A1" s="273"/>
      <c r="B1" s="274"/>
      <c r="C1" s="275" t="s">
        <v>5523</v>
      </c>
    </row>
    <row r="2" spans="1:3" ht="18" x14ac:dyDescent="0.2">
      <c r="A2" s="276"/>
      <c r="B2" s="277" t="s">
        <v>72</v>
      </c>
      <c r="C2" s="278">
        <v>43800</v>
      </c>
    </row>
    <row r="3" spans="1:3" x14ac:dyDescent="0.2">
      <c r="A3" s="276"/>
      <c r="B3" s="279"/>
      <c r="C3" s="280"/>
    </row>
    <row r="4" spans="1:3" x14ac:dyDescent="0.2">
      <c r="A4" s="281" t="s">
        <v>0</v>
      </c>
      <c r="B4" s="282" t="s">
        <v>73</v>
      </c>
      <c r="C4" s="283" t="s">
        <v>2680</v>
      </c>
    </row>
    <row r="5" spans="1:3" x14ac:dyDescent="0.2">
      <c r="A5" s="284" t="s">
        <v>2734</v>
      </c>
      <c r="B5" s="285" t="s">
        <v>125</v>
      </c>
      <c r="C5" s="286">
        <v>1500</v>
      </c>
    </row>
    <row r="6" spans="1:3" x14ac:dyDescent="0.2">
      <c r="A6" s="284" t="s">
        <v>2735</v>
      </c>
      <c r="B6" s="285" t="s">
        <v>126</v>
      </c>
      <c r="C6" s="286">
        <v>1000</v>
      </c>
    </row>
    <row r="7" spans="1:3" x14ac:dyDescent="0.2">
      <c r="A7" s="284" t="s">
        <v>2736</v>
      </c>
      <c r="B7" s="285" t="s">
        <v>127</v>
      </c>
      <c r="C7" s="286">
        <v>1000</v>
      </c>
    </row>
    <row r="8" spans="1:3" x14ac:dyDescent="0.2">
      <c r="A8" s="284" t="s">
        <v>2737</v>
      </c>
      <c r="B8" s="285" t="s">
        <v>128</v>
      </c>
      <c r="C8" s="286">
        <v>800</v>
      </c>
    </row>
    <row r="9" spans="1:3" x14ac:dyDescent="0.2">
      <c r="A9" s="284" t="s">
        <v>2771</v>
      </c>
      <c r="B9" s="287" t="s">
        <v>162</v>
      </c>
      <c r="C9" s="286">
        <v>1600</v>
      </c>
    </row>
    <row r="10" spans="1:3" x14ac:dyDescent="0.2">
      <c r="A10" s="284" t="s">
        <v>2772</v>
      </c>
      <c r="B10" s="287" t="s">
        <v>163</v>
      </c>
      <c r="C10" s="286">
        <v>1200</v>
      </c>
    </row>
    <row r="11" spans="1:3" x14ac:dyDescent="0.2">
      <c r="A11" s="284" t="s">
        <v>2773</v>
      </c>
      <c r="B11" s="288" t="s">
        <v>164</v>
      </c>
      <c r="C11" s="286">
        <v>900</v>
      </c>
    </row>
    <row r="12" spans="1:3" x14ac:dyDescent="0.2">
      <c r="A12" s="284" t="s">
        <v>2774</v>
      </c>
      <c r="B12" s="288" t="s">
        <v>165</v>
      </c>
      <c r="C12" s="286">
        <v>550</v>
      </c>
    </row>
    <row r="13" spans="1:3" x14ac:dyDescent="0.2">
      <c r="A13" s="289" t="s">
        <v>2</v>
      </c>
      <c r="B13" s="290"/>
      <c r="C13" s="291"/>
    </row>
    <row r="14" spans="1:3" x14ac:dyDescent="0.2">
      <c r="A14" s="292" t="s">
        <v>2872</v>
      </c>
      <c r="B14" s="293" t="s">
        <v>260</v>
      </c>
      <c r="C14" s="294">
        <v>500</v>
      </c>
    </row>
    <row r="15" spans="1:3" x14ac:dyDescent="0.2">
      <c r="A15" s="295" t="s">
        <v>2873</v>
      </c>
      <c r="B15" s="285" t="s">
        <v>261</v>
      </c>
      <c r="C15" s="286">
        <v>500</v>
      </c>
    </row>
    <row r="16" spans="1:3" x14ac:dyDescent="0.2">
      <c r="A16" s="284" t="s">
        <v>2874</v>
      </c>
      <c r="B16" s="288" t="s">
        <v>262</v>
      </c>
      <c r="C16" s="286">
        <v>500</v>
      </c>
    </row>
    <row r="17" spans="1:3" x14ac:dyDescent="0.2">
      <c r="A17" s="295" t="s">
        <v>2876</v>
      </c>
      <c r="B17" s="285" t="s">
        <v>264</v>
      </c>
      <c r="C17" s="286">
        <v>500</v>
      </c>
    </row>
    <row r="18" spans="1:3" x14ac:dyDescent="0.2">
      <c r="A18" s="289" t="s">
        <v>563</v>
      </c>
      <c r="B18" s="290"/>
      <c r="C18" s="291"/>
    </row>
    <row r="19" spans="1:3" x14ac:dyDescent="0.2">
      <c r="A19" s="284" t="s">
        <v>3171</v>
      </c>
      <c r="B19" s="285" t="s">
        <v>564</v>
      </c>
      <c r="C19" s="286">
        <v>300</v>
      </c>
    </row>
    <row r="20" spans="1:3" x14ac:dyDescent="0.2">
      <c r="A20" s="284" t="s">
        <v>3172</v>
      </c>
      <c r="B20" s="285" t="s">
        <v>565</v>
      </c>
      <c r="C20" s="286">
        <v>500</v>
      </c>
    </row>
    <row r="21" spans="1:3" x14ac:dyDescent="0.2">
      <c r="A21" s="284" t="s">
        <v>3173</v>
      </c>
      <c r="B21" s="288" t="s">
        <v>566</v>
      </c>
      <c r="C21" s="286">
        <v>600</v>
      </c>
    </row>
    <row r="22" spans="1:3" x14ac:dyDescent="0.2">
      <c r="A22" s="284" t="s">
        <v>3174</v>
      </c>
      <c r="B22" s="285" t="s">
        <v>567</v>
      </c>
      <c r="C22" s="286">
        <v>650</v>
      </c>
    </row>
    <row r="23" spans="1:3" x14ac:dyDescent="0.2">
      <c r="A23" s="284" t="s">
        <v>3175</v>
      </c>
      <c r="B23" s="285" t="s">
        <v>568</v>
      </c>
      <c r="C23" s="286">
        <v>800</v>
      </c>
    </row>
    <row r="24" spans="1:3" x14ac:dyDescent="0.2">
      <c r="A24" s="284" t="s">
        <v>3176</v>
      </c>
      <c r="B24" s="285" t="s">
        <v>569</v>
      </c>
      <c r="C24" s="286">
        <v>1400</v>
      </c>
    </row>
    <row r="25" spans="1:3" x14ac:dyDescent="0.2">
      <c r="A25" s="284" t="s">
        <v>3177</v>
      </c>
      <c r="B25" s="288" t="s">
        <v>570</v>
      </c>
      <c r="C25" s="286">
        <v>1800</v>
      </c>
    </row>
    <row r="26" spans="1:3" x14ac:dyDescent="0.2">
      <c r="A26" s="284" t="s">
        <v>3178</v>
      </c>
      <c r="B26" s="285" t="s">
        <v>571</v>
      </c>
      <c r="C26" s="286">
        <v>300</v>
      </c>
    </row>
    <row r="27" spans="1:3" x14ac:dyDescent="0.2">
      <c r="A27" s="284" t="s">
        <v>3179</v>
      </c>
      <c r="B27" s="288" t="s">
        <v>572</v>
      </c>
      <c r="C27" s="286">
        <v>1300</v>
      </c>
    </row>
    <row r="28" spans="1:3" x14ac:dyDescent="0.2">
      <c r="A28" s="284" t="s">
        <v>3180</v>
      </c>
      <c r="B28" s="285" t="s">
        <v>573</v>
      </c>
      <c r="C28" s="286">
        <v>1200</v>
      </c>
    </row>
    <row r="29" spans="1:3" x14ac:dyDescent="0.2">
      <c r="A29" s="284" t="s">
        <v>3181</v>
      </c>
      <c r="B29" s="285" t="s">
        <v>574</v>
      </c>
      <c r="C29" s="286">
        <v>300</v>
      </c>
    </row>
    <row r="30" spans="1:3" x14ac:dyDescent="0.2">
      <c r="A30" s="284" t="s">
        <v>3182</v>
      </c>
      <c r="B30" s="285" t="s">
        <v>575</v>
      </c>
      <c r="C30" s="286">
        <v>4000</v>
      </c>
    </row>
    <row r="31" spans="1:3" x14ac:dyDescent="0.2">
      <c r="A31" s="284" t="s">
        <v>3183</v>
      </c>
      <c r="B31" s="296" t="s">
        <v>576</v>
      </c>
      <c r="C31" s="286">
        <v>3000</v>
      </c>
    </row>
    <row r="32" spans="1:3" x14ac:dyDescent="0.2">
      <c r="A32" s="297" t="s">
        <v>3184</v>
      </c>
      <c r="B32" s="288" t="s">
        <v>577</v>
      </c>
      <c r="C32" s="286">
        <v>650</v>
      </c>
    </row>
    <row r="33" spans="1:3" x14ac:dyDescent="0.2">
      <c r="A33" s="284" t="s">
        <v>3185</v>
      </c>
      <c r="B33" s="288" t="s">
        <v>578</v>
      </c>
      <c r="C33" s="286">
        <v>1500</v>
      </c>
    </row>
    <row r="34" spans="1:3" x14ac:dyDescent="0.2">
      <c r="A34" s="284" t="s">
        <v>3186</v>
      </c>
      <c r="B34" s="285" t="s">
        <v>579</v>
      </c>
      <c r="C34" s="286">
        <v>460</v>
      </c>
    </row>
    <row r="35" spans="1:3" x14ac:dyDescent="0.2">
      <c r="A35" s="284" t="s">
        <v>3187</v>
      </c>
      <c r="B35" s="285" t="s">
        <v>580</v>
      </c>
      <c r="C35" s="286">
        <v>4000</v>
      </c>
    </row>
    <row r="36" spans="1:3" x14ac:dyDescent="0.2">
      <c r="A36" s="284" t="s">
        <v>3188</v>
      </c>
      <c r="B36" s="285" t="s">
        <v>581</v>
      </c>
      <c r="C36" s="286">
        <v>3000</v>
      </c>
    </row>
    <row r="37" spans="1:3" x14ac:dyDescent="0.2">
      <c r="A37" s="284" t="s">
        <v>3189</v>
      </c>
      <c r="B37" s="285" t="s">
        <v>582</v>
      </c>
      <c r="C37" s="286">
        <v>6000</v>
      </c>
    </row>
    <row r="38" spans="1:3" x14ac:dyDescent="0.2">
      <c r="A38" s="284" t="s">
        <v>3190</v>
      </c>
      <c r="B38" s="285" t="s">
        <v>583</v>
      </c>
      <c r="C38" s="286">
        <v>5000</v>
      </c>
    </row>
    <row r="39" spans="1:3" x14ac:dyDescent="0.2">
      <c r="A39" s="284" t="s">
        <v>3191</v>
      </c>
      <c r="B39" s="285" t="s">
        <v>584</v>
      </c>
      <c r="C39" s="286">
        <v>9000</v>
      </c>
    </row>
    <row r="40" spans="1:3" x14ac:dyDescent="0.2">
      <c r="A40" s="284" t="s">
        <v>3192</v>
      </c>
      <c r="B40" s="285" t="s">
        <v>585</v>
      </c>
      <c r="C40" s="286">
        <v>6000</v>
      </c>
    </row>
    <row r="41" spans="1:3" x14ac:dyDescent="0.2">
      <c r="A41" s="297" t="s">
        <v>3193</v>
      </c>
      <c r="B41" s="288" t="s">
        <v>586</v>
      </c>
      <c r="C41" s="286">
        <v>2500</v>
      </c>
    </row>
    <row r="42" spans="1:3" ht="25.5" x14ac:dyDescent="0.2">
      <c r="A42" s="297" t="s">
        <v>3194</v>
      </c>
      <c r="B42" s="288" t="s">
        <v>587</v>
      </c>
      <c r="C42" s="286">
        <v>4500</v>
      </c>
    </row>
    <row r="43" spans="1:3" x14ac:dyDescent="0.2">
      <c r="A43" s="284" t="s">
        <v>3195</v>
      </c>
      <c r="B43" s="288" t="s">
        <v>588</v>
      </c>
      <c r="C43" s="286">
        <v>400</v>
      </c>
    </row>
    <row r="44" spans="1:3" x14ac:dyDescent="0.2">
      <c r="A44" s="284" t="s">
        <v>3196</v>
      </c>
      <c r="B44" s="288" t="s">
        <v>589</v>
      </c>
      <c r="C44" s="286">
        <v>600</v>
      </c>
    </row>
    <row r="45" spans="1:3" ht="25.5" x14ac:dyDescent="0.2">
      <c r="A45" s="284" t="s">
        <v>3197</v>
      </c>
      <c r="B45" s="288" t="s">
        <v>590</v>
      </c>
      <c r="C45" s="286">
        <v>400</v>
      </c>
    </row>
    <row r="46" spans="1:3" x14ac:dyDescent="0.2">
      <c r="A46" s="284" t="s">
        <v>3198</v>
      </c>
      <c r="B46" s="285" t="s">
        <v>591</v>
      </c>
      <c r="C46" s="286">
        <v>900</v>
      </c>
    </row>
    <row r="47" spans="1:3" x14ac:dyDescent="0.2">
      <c r="A47" s="284" t="s">
        <v>3199</v>
      </c>
      <c r="B47" s="288" t="s">
        <v>592</v>
      </c>
      <c r="C47" s="286">
        <v>600</v>
      </c>
    </row>
    <row r="48" spans="1:3" x14ac:dyDescent="0.2">
      <c r="A48" s="292" t="s">
        <v>3200</v>
      </c>
      <c r="B48" s="298" t="s">
        <v>593</v>
      </c>
      <c r="C48" s="294">
        <v>1500</v>
      </c>
    </row>
    <row r="49" spans="1:3" x14ac:dyDescent="0.2">
      <c r="A49" s="297" t="s">
        <v>3201</v>
      </c>
      <c r="B49" s="288" t="s">
        <v>594</v>
      </c>
      <c r="C49" s="286">
        <v>3500</v>
      </c>
    </row>
    <row r="50" spans="1:3" x14ac:dyDescent="0.2">
      <c r="A50" s="297" t="s">
        <v>3202</v>
      </c>
      <c r="B50" s="288" t="s">
        <v>595</v>
      </c>
      <c r="C50" s="286">
        <v>500</v>
      </c>
    </row>
  </sheetData>
  <conditionalFormatting sqref="A4:A50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opLeftCell="A7" workbookViewId="0">
      <selection activeCell="J13" sqref="J13"/>
    </sheetView>
  </sheetViews>
  <sheetFormatPr defaultRowHeight="12.75" x14ac:dyDescent="0.2"/>
  <cols>
    <col min="1" max="1" width="9.83203125" style="92" bestFit="1" customWidth="1"/>
    <col min="2" max="2" width="65.83203125" style="115" customWidth="1"/>
    <col min="3" max="3" width="10.1640625" style="92" bestFit="1" customWidth="1"/>
    <col min="4" max="4" width="6.83203125" style="92" bestFit="1" customWidth="1"/>
    <col min="5" max="5" width="6.5" style="92" bestFit="1" customWidth="1"/>
    <col min="6" max="6" width="12.6640625" style="92" bestFit="1" customWidth="1"/>
    <col min="7" max="16384" width="9.33203125" style="92"/>
  </cols>
  <sheetData>
    <row r="1" spans="1:7" x14ac:dyDescent="0.2">
      <c r="F1" s="88" t="s">
        <v>5522</v>
      </c>
    </row>
    <row r="2" spans="1:7" ht="15.75" x14ac:dyDescent="0.2">
      <c r="A2" s="116" t="s">
        <v>5517</v>
      </c>
      <c r="B2" s="116"/>
      <c r="C2" s="116"/>
      <c r="D2" s="116"/>
      <c r="E2" s="117"/>
      <c r="F2" s="116"/>
      <c r="G2" s="91"/>
    </row>
    <row r="3" spans="1:7" s="29" customFormat="1" x14ac:dyDescent="0.2">
      <c r="A3" s="118"/>
      <c r="B3" s="118"/>
      <c r="C3" s="118"/>
      <c r="D3" s="118"/>
      <c r="E3" s="119"/>
      <c r="F3" s="118"/>
      <c r="G3" s="120"/>
    </row>
    <row r="4" spans="1:7" s="94" customFormat="1" ht="25.5" x14ac:dyDescent="0.2">
      <c r="A4" s="138" t="s">
        <v>5542</v>
      </c>
      <c r="B4" s="90" t="s">
        <v>73</v>
      </c>
      <c r="C4" s="138" t="s">
        <v>5541</v>
      </c>
      <c r="D4" s="89" t="s">
        <v>5518</v>
      </c>
      <c r="E4" s="137" t="s">
        <v>5539</v>
      </c>
      <c r="F4" s="138" t="s">
        <v>5540</v>
      </c>
      <c r="G4" s="93"/>
    </row>
    <row r="5" spans="1:7" s="100" customFormat="1" ht="25.5" x14ac:dyDescent="0.2">
      <c r="A5" s="95" t="s">
        <v>65</v>
      </c>
      <c r="B5" s="96" t="s">
        <v>5623</v>
      </c>
      <c r="C5" s="97"/>
      <c r="D5" s="99"/>
      <c r="E5" s="98">
        <v>10</v>
      </c>
      <c r="F5" s="97">
        <f>SUM(F6:F8)</f>
        <v>13050</v>
      </c>
      <c r="G5" s="141"/>
    </row>
    <row r="6" spans="1:7" ht="18" x14ac:dyDescent="0.2">
      <c r="A6" s="139" t="s">
        <v>3544</v>
      </c>
      <c r="B6" s="102" t="str">
        <f>IFERROR(VLOOKUP($A6,Прил1!$A:$C,2,FALSE),"")</f>
        <v>Эзофагогастродуоденоскопия диагностическая</v>
      </c>
      <c r="C6" s="103">
        <f>IFERROR(VLOOKUP($A6,Прил1!$A:$C,3,FALSE),0)</f>
        <v>3500</v>
      </c>
      <c r="D6" s="104">
        <v>1</v>
      </c>
      <c r="E6" s="186">
        <f>$E$5</f>
        <v>10</v>
      </c>
      <c r="F6" s="105">
        <f>C6*D6*(100-E6)/100</f>
        <v>3150</v>
      </c>
      <c r="G6" s="142"/>
    </row>
    <row r="7" spans="1:7" ht="18" x14ac:dyDescent="0.2">
      <c r="A7" s="139" t="s">
        <v>3548</v>
      </c>
      <c r="B7" s="102" t="str">
        <f>IFERROR(VLOOKUP($A7,Прил1!$A:$C,2,FALSE),"")</f>
        <v>Ректосигмоколоноскопия диагностическая</v>
      </c>
      <c r="C7" s="103">
        <f>IFERROR(VLOOKUP($A7,Прил1!$A:$C,3,FALSE),0)</f>
        <v>5500</v>
      </c>
      <c r="D7" s="104">
        <v>1</v>
      </c>
      <c r="E7" s="186">
        <f>$E$5</f>
        <v>10</v>
      </c>
      <c r="F7" s="105">
        <f>C7*D7*(100-E7)/100</f>
        <v>4950</v>
      </c>
      <c r="G7" s="142"/>
    </row>
    <row r="8" spans="1:7" ht="25.5" x14ac:dyDescent="0.2">
      <c r="A8" s="140" t="s">
        <v>3576</v>
      </c>
      <c r="B8" s="106" t="str">
        <f>IFERROR(VLOOKUP($A8,Прил1!$A:$C,2,FALSE),"")</f>
        <v>Тотальная внутривенная анестезия (для процедуры: колоно-гастроскопия во сне)</v>
      </c>
      <c r="C8" s="107">
        <f>IFERROR(VLOOKUP($A8,Прил1!$A:$C,3,FALSE),0)</f>
        <v>5500</v>
      </c>
      <c r="D8" s="108">
        <v>1</v>
      </c>
      <c r="E8" s="187">
        <f>$E$5</f>
        <v>10</v>
      </c>
      <c r="F8" s="109">
        <f>C8*D8*(100-E8)/100</f>
        <v>4950</v>
      </c>
      <c r="G8" s="142"/>
    </row>
    <row r="9" spans="1:7" s="100" customFormat="1" ht="18" x14ac:dyDescent="0.2">
      <c r="A9" s="95" t="s">
        <v>66</v>
      </c>
      <c r="B9" s="96" t="s">
        <v>2672</v>
      </c>
      <c r="C9" s="97"/>
      <c r="D9" s="99"/>
      <c r="E9" s="98">
        <v>0</v>
      </c>
      <c r="F9" s="97">
        <f>SUM(F10:F11)</f>
        <v>7000</v>
      </c>
      <c r="G9" s="141"/>
    </row>
    <row r="10" spans="1:7" ht="18" x14ac:dyDescent="0.2">
      <c r="A10" s="139" t="s">
        <v>3544</v>
      </c>
      <c r="B10" s="102" t="str">
        <f>IFERROR(VLOOKUP($A10,Прил1!$A:$C,2,FALSE),"")</f>
        <v>Эзофагогастродуоденоскопия диагностическая</v>
      </c>
      <c r="C10" s="103">
        <f>IFERROR(VLOOKUP($A10,Прил1!$A:$C,3,FALSE),0)</f>
        <v>3500</v>
      </c>
      <c r="D10" s="104">
        <v>1</v>
      </c>
      <c r="E10" s="186">
        <f>$E$9</f>
        <v>0</v>
      </c>
      <c r="F10" s="105">
        <f>C10*D10*(100-E10)/100</f>
        <v>3500</v>
      </c>
      <c r="G10" s="143"/>
    </row>
    <row r="11" spans="1:7" ht="25.5" x14ac:dyDescent="0.2">
      <c r="A11" s="139" t="s">
        <v>3575</v>
      </c>
      <c r="B11" s="102" t="str">
        <f>IFERROR(VLOOKUP($A11,Прил1!$A:$C,2,FALSE),"")</f>
        <v>Тотальная внутривенная анестезия (для процедуры: гастроскопия во сне)</v>
      </c>
      <c r="C11" s="103">
        <f>IFERROR(VLOOKUP($A11,Прил1!$A:$C,3,FALSE),0)</f>
        <v>3500</v>
      </c>
      <c r="D11" s="104">
        <v>1</v>
      </c>
      <c r="E11" s="186">
        <f>$E$9</f>
        <v>0</v>
      </c>
      <c r="F11" s="105">
        <f>C11*D11*(100-E11)/100</f>
        <v>3500</v>
      </c>
      <c r="G11" s="143"/>
    </row>
    <row r="12" spans="1:7" s="100" customFormat="1" ht="18" x14ac:dyDescent="0.2">
      <c r="A12" s="95" t="s">
        <v>67</v>
      </c>
      <c r="B12" s="96" t="s">
        <v>2673</v>
      </c>
      <c r="C12" s="97"/>
      <c r="D12" s="99"/>
      <c r="E12" s="98">
        <v>0</v>
      </c>
      <c r="F12" s="97">
        <f>SUM(F13:F15)</f>
        <v>10000</v>
      </c>
      <c r="G12" s="141"/>
    </row>
    <row r="13" spans="1:7" ht="25.5" x14ac:dyDescent="0.2">
      <c r="A13" s="139" t="s">
        <v>3545</v>
      </c>
      <c r="B13" s="102" t="str">
        <f>IFERROR(VLOOKUP($A13,Прил1!$A:$C,2,FALSE),"")</f>
        <v>Эзофагогастродуоденоскопия лечебно-диагностическая (в т.ч. со взятием биопсии)</v>
      </c>
      <c r="C13" s="103">
        <f>IFERROR(VLOOKUP($A13,Прил1!$A:$C,3,FALSE),0)</f>
        <v>4000</v>
      </c>
      <c r="D13" s="104">
        <v>1</v>
      </c>
      <c r="E13" s="186">
        <f>$E$12</f>
        <v>0</v>
      </c>
      <c r="F13" s="105">
        <f>C13*D13*(100-E13)/100</f>
        <v>4000</v>
      </c>
      <c r="G13" s="143"/>
    </row>
    <row r="14" spans="1:7" ht="25.5" x14ac:dyDescent="0.2">
      <c r="A14" s="139" t="s">
        <v>3575</v>
      </c>
      <c r="B14" s="102" t="str">
        <f>IFERROR(VLOOKUP($A14,Прил1!$A:$C,2,FALSE),"")</f>
        <v>Тотальная внутривенная анестезия (для процедуры: гастроскопия во сне)</v>
      </c>
      <c r="C14" s="103">
        <f>IFERROR(VLOOKUP($A14,Прил1!$A:$C,3,FALSE),0)</f>
        <v>3500</v>
      </c>
      <c r="D14" s="104">
        <v>1</v>
      </c>
      <c r="E14" s="186">
        <f>$E$12</f>
        <v>0</v>
      </c>
      <c r="F14" s="105">
        <f>C14*D14*(100-E14)/100</f>
        <v>3500</v>
      </c>
      <c r="G14" s="143"/>
    </row>
    <row r="15" spans="1:7" ht="25.5" x14ac:dyDescent="0.2">
      <c r="A15" s="139" t="s">
        <v>4989</v>
      </c>
      <c r="B15" s="102" t="str">
        <f>IFERROR(VLOOKUP($A15,Прил1!$A:$C,2,FALSE),"")</f>
        <v>Исследование операционного и биопсийного материала 4 категории сложности</v>
      </c>
      <c r="C15" s="103">
        <f>IFERROR(VLOOKUP($A15,Прил1!$A:$C,3,FALSE),0)</f>
        <v>2500</v>
      </c>
      <c r="D15" s="104">
        <v>1</v>
      </c>
      <c r="E15" s="186">
        <f>$E$12</f>
        <v>0</v>
      </c>
      <c r="F15" s="105">
        <f>C15*D15*(100-E15)/100</f>
        <v>2500</v>
      </c>
      <c r="G15" s="143"/>
    </row>
    <row r="16" spans="1:7" s="100" customFormat="1" ht="18" x14ac:dyDescent="0.2">
      <c r="A16" s="95" t="s">
        <v>68</v>
      </c>
      <c r="B16" s="96" t="s">
        <v>2674</v>
      </c>
      <c r="C16" s="97"/>
      <c r="D16" s="99"/>
      <c r="E16" s="98">
        <v>0</v>
      </c>
      <c r="F16" s="97">
        <f>SUM(F17:F18)</f>
        <v>10500</v>
      </c>
      <c r="G16" s="141"/>
    </row>
    <row r="17" spans="1:7" ht="18" x14ac:dyDescent="0.2">
      <c r="A17" s="139" t="s">
        <v>3548</v>
      </c>
      <c r="B17" s="102" t="str">
        <f>IFERROR(VLOOKUP($A17,Прил1!$A:$C,2,FALSE),"")</f>
        <v>Ректосигмоколоноскопия диагностическая</v>
      </c>
      <c r="C17" s="103">
        <f>IFERROR(VLOOKUP($A17,Прил1!$A:$C,3,FALSE),0)</f>
        <v>5500</v>
      </c>
      <c r="D17" s="104">
        <v>1</v>
      </c>
      <c r="E17" s="186">
        <f>$E$16</f>
        <v>0</v>
      </c>
      <c r="F17" s="105">
        <f>C17*D17*(100-E17)/100</f>
        <v>5500</v>
      </c>
      <c r="G17" s="143"/>
    </row>
    <row r="18" spans="1:7" ht="25.5" x14ac:dyDescent="0.2">
      <c r="A18" s="139" t="s">
        <v>3574</v>
      </c>
      <c r="B18" s="102" t="str">
        <f>IFERROR(VLOOKUP($A18,Прил1!$A:$C,2,FALSE),"")</f>
        <v>Тотальная внутривенная анестезия (для процедуры: колоноскопия во сне)</v>
      </c>
      <c r="C18" s="103">
        <f>IFERROR(VLOOKUP($A18,Прил1!$A:$C,3,FALSE),0)</f>
        <v>5000</v>
      </c>
      <c r="D18" s="104">
        <v>1</v>
      </c>
      <c r="E18" s="186">
        <f>$E$16</f>
        <v>0</v>
      </c>
      <c r="F18" s="105">
        <f>C18*D18*(100-E18)/100</f>
        <v>5000</v>
      </c>
      <c r="G18" s="143"/>
    </row>
    <row r="19" spans="1:7" s="100" customFormat="1" ht="18" x14ac:dyDescent="0.2">
      <c r="A19" s="95" t="s">
        <v>69</v>
      </c>
      <c r="B19" s="96" t="s">
        <v>2675</v>
      </c>
      <c r="C19" s="97"/>
      <c r="D19" s="99"/>
      <c r="E19" s="98">
        <v>0</v>
      </c>
      <c r="F19" s="97">
        <f>SUM(F20:F22)</f>
        <v>13500</v>
      </c>
      <c r="G19" s="141"/>
    </row>
    <row r="20" spans="1:7" ht="25.5" x14ac:dyDescent="0.2">
      <c r="A20" s="139" t="s">
        <v>3549</v>
      </c>
      <c r="B20" s="102" t="str">
        <f>IFERROR(VLOOKUP($A20,Прил1!$A:$C,2,FALSE),"")</f>
        <v>Ректосигмоколоноскопия лечебно-диагностическая (в т.ч. со взятием биопсии)</v>
      </c>
      <c r="C20" s="103">
        <f>IFERROR(VLOOKUP($A20,Прил1!$A:$C,3,FALSE),0)</f>
        <v>6000</v>
      </c>
      <c r="D20" s="104">
        <v>1</v>
      </c>
      <c r="E20" s="186">
        <f>$E$19</f>
        <v>0</v>
      </c>
      <c r="F20" s="105">
        <f t="shared" ref="F20:F38" si="0">C20*D20*(100-E20)/100</f>
        <v>6000</v>
      </c>
      <c r="G20" s="143"/>
    </row>
    <row r="21" spans="1:7" ht="25.5" x14ac:dyDescent="0.2">
      <c r="A21" s="139" t="s">
        <v>3574</v>
      </c>
      <c r="B21" s="102" t="str">
        <f>IFERROR(VLOOKUP($A21,Прил1!$A:$C,2,FALSE),"")</f>
        <v>Тотальная внутривенная анестезия (для процедуры: колоноскопия во сне)</v>
      </c>
      <c r="C21" s="103">
        <f>IFERROR(VLOOKUP($A21,Прил1!$A:$C,3,FALSE),0)</f>
        <v>5000</v>
      </c>
      <c r="D21" s="104">
        <v>1</v>
      </c>
      <c r="E21" s="186">
        <f>$E$19</f>
        <v>0</v>
      </c>
      <c r="F21" s="105">
        <f t="shared" si="0"/>
        <v>5000</v>
      </c>
      <c r="G21" s="143"/>
    </row>
    <row r="22" spans="1:7" ht="25.5" x14ac:dyDescent="0.2">
      <c r="A22" s="140" t="s">
        <v>4989</v>
      </c>
      <c r="B22" s="106" t="str">
        <f>IFERROR(VLOOKUP($A22,Прил1!$A:$C,2,FALSE),"")</f>
        <v>Исследование операционного и биопсийного материала 4 категории сложности</v>
      </c>
      <c r="C22" s="107">
        <f>IFERROR(VLOOKUP($A22,Прил1!$A:$C,3,FALSE),0)</f>
        <v>2500</v>
      </c>
      <c r="D22" s="108">
        <v>1</v>
      </c>
      <c r="E22" s="187">
        <f>$E$19</f>
        <v>0</v>
      </c>
      <c r="F22" s="109">
        <f t="shared" si="0"/>
        <v>2500</v>
      </c>
      <c r="G22" s="143"/>
    </row>
    <row r="23" spans="1:7" ht="18" hidden="1" x14ac:dyDescent="0.2">
      <c r="A23" s="110"/>
      <c r="B23" s="111" t="str">
        <f>IFERROR(VLOOKUP($A23,Прил1!$A:$C,2,FALSE),"")</f>
        <v/>
      </c>
      <c r="C23" s="112">
        <f>IFERROR(VLOOKUP($A23,Прил1!$A:$C,3,FALSE),0)</f>
        <v>0</v>
      </c>
      <c r="D23" s="113"/>
      <c r="E23" s="113"/>
      <c r="F23" s="114">
        <f t="shared" si="0"/>
        <v>0</v>
      </c>
      <c r="G23" s="143"/>
    </row>
    <row r="24" spans="1:7" ht="18" hidden="1" x14ac:dyDescent="0.2">
      <c r="A24" s="101"/>
      <c r="B24" s="102" t="str">
        <f>IFERROR(VLOOKUP($A24,Прил1!$A:$C,2,FALSE),"")</f>
        <v/>
      </c>
      <c r="C24" s="103">
        <f>IFERROR(VLOOKUP($A24,Прил1!$A:$C,3,FALSE),0)</f>
        <v>0</v>
      </c>
      <c r="D24" s="104"/>
      <c r="E24" s="104"/>
      <c r="F24" s="105">
        <f t="shared" si="0"/>
        <v>0</v>
      </c>
      <c r="G24" s="143"/>
    </row>
    <row r="25" spans="1:7" ht="18" hidden="1" x14ac:dyDescent="0.2">
      <c r="A25" s="101"/>
      <c r="B25" s="102" t="str">
        <f>IFERROR(VLOOKUP($A25,Прил1!$A:$C,2,FALSE),"")</f>
        <v/>
      </c>
      <c r="C25" s="103">
        <f>IFERROR(VLOOKUP($A25,Прил1!$A:$C,3,FALSE),0)</f>
        <v>0</v>
      </c>
      <c r="D25" s="104"/>
      <c r="E25" s="104"/>
      <c r="F25" s="105">
        <f t="shared" si="0"/>
        <v>0</v>
      </c>
      <c r="G25" s="143"/>
    </row>
    <row r="26" spans="1:7" ht="18" hidden="1" x14ac:dyDescent="0.2">
      <c r="A26" s="101"/>
      <c r="B26" s="102" t="str">
        <f>IFERROR(VLOOKUP($A26,Прил1!$A:$C,2,FALSE),"")</f>
        <v/>
      </c>
      <c r="C26" s="103">
        <f>IFERROR(VLOOKUP($A26,Прил1!$A:$C,3,FALSE),0)</f>
        <v>0</v>
      </c>
      <c r="D26" s="104"/>
      <c r="E26" s="104"/>
      <c r="F26" s="105">
        <f t="shared" si="0"/>
        <v>0</v>
      </c>
      <c r="G26" s="143"/>
    </row>
    <row r="27" spans="1:7" ht="18" hidden="1" x14ac:dyDescent="0.2">
      <c r="A27" s="101"/>
      <c r="B27" s="102" t="str">
        <f>IFERROR(VLOOKUP($A27,Прил1!$A:$C,2,FALSE),"")</f>
        <v/>
      </c>
      <c r="C27" s="103">
        <f>IFERROR(VLOOKUP($A27,Прил1!$A:$C,3,FALSE),0)</f>
        <v>0</v>
      </c>
      <c r="D27" s="104"/>
      <c r="E27" s="104"/>
      <c r="F27" s="105">
        <f t="shared" si="0"/>
        <v>0</v>
      </c>
      <c r="G27" s="143"/>
    </row>
    <row r="28" spans="1:7" ht="18" hidden="1" x14ac:dyDescent="0.2">
      <c r="A28" s="101"/>
      <c r="B28" s="102" t="str">
        <f>IFERROR(VLOOKUP($A28,Прил1!$A:$C,2,FALSE),"")</f>
        <v/>
      </c>
      <c r="C28" s="103">
        <f>IFERROR(VLOOKUP($A28,Прил1!$A:$C,3,FALSE),0)</f>
        <v>0</v>
      </c>
      <c r="D28" s="104"/>
      <c r="E28" s="104"/>
      <c r="F28" s="105">
        <f t="shared" si="0"/>
        <v>0</v>
      </c>
      <c r="G28" s="143"/>
    </row>
    <row r="29" spans="1:7" ht="18" hidden="1" x14ac:dyDescent="0.2">
      <c r="A29" s="101"/>
      <c r="B29" s="102" t="str">
        <f>IFERROR(VLOOKUP($A29,Прил1!$A:$C,2,FALSE),"")</f>
        <v/>
      </c>
      <c r="C29" s="103">
        <f>IFERROR(VLOOKUP($A29,Прил1!$A:$C,3,FALSE),0)</f>
        <v>0</v>
      </c>
      <c r="D29" s="104"/>
      <c r="E29" s="104"/>
      <c r="F29" s="105">
        <f t="shared" si="0"/>
        <v>0</v>
      </c>
      <c r="G29" s="143"/>
    </row>
    <row r="30" spans="1:7" ht="18" hidden="1" x14ac:dyDescent="0.2">
      <c r="A30" s="101"/>
      <c r="B30" s="102" t="str">
        <f>IFERROR(VLOOKUP($A30,Прил1!$A:$C,2,FALSE),"")</f>
        <v/>
      </c>
      <c r="C30" s="103">
        <f>IFERROR(VLOOKUP($A30,Прил1!$A:$C,3,FALSE),0)</f>
        <v>0</v>
      </c>
      <c r="D30" s="104"/>
      <c r="E30" s="104"/>
      <c r="F30" s="105">
        <f t="shared" si="0"/>
        <v>0</v>
      </c>
      <c r="G30" s="143"/>
    </row>
    <row r="31" spans="1:7" ht="18" hidden="1" x14ac:dyDescent="0.2">
      <c r="A31" s="101"/>
      <c r="B31" s="102" t="str">
        <f>IFERROR(VLOOKUP($A31,Прил1!$A:$C,2,FALSE),"")</f>
        <v/>
      </c>
      <c r="C31" s="103">
        <f>IFERROR(VLOOKUP($A31,Прил1!$A:$C,3,FALSE),0)</f>
        <v>0</v>
      </c>
      <c r="D31" s="104"/>
      <c r="E31" s="104"/>
      <c r="F31" s="105">
        <f t="shared" si="0"/>
        <v>0</v>
      </c>
      <c r="G31" s="143"/>
    </row>
    <row r="32" spans="1:7" ht="18" hidden="1" x14ac:dyDescent="0.2">
      <c r="A32" s="101"/>
      <c r="B32" s="102" t="str">
        <f>IFERROR(VLOOKUP($A32,Прил1!$A:$C,2,FALSE),"")</f>
        <v/>
      </c>
      <c r="C32" s="103">
        <f>IFERROR(VLOOKUP($A32,Прил1!$A:$C,3,FALSE),0)</f>
        <v>0</v>
      </c>
      <c r="D32" s="104"/>
      <c r="E32" s="104"/>
      <c r="F32" s="105">
        <f t="shared" si="0"/>
        <v>0</v>
      </c>
      <c r="G32" s="143"/>
    </row>
    <row r="33" spans="1:7" ht="18" hidden="1" x14ac:dyDescent="0.2">
      <c r="A33" s="101"/>
      <c r="B33" s="102" t="str">
        <f>IFERROR(VLOOKUP($A33,Прил1!$A:$C,2,FALSE),"")</f>
        <v/>
      </c>
      <c r="C33" s="103">
        <f>IFERROR(VLOOKUP($A33,Прил1!$A:$C,3,FALSE),0)</f>
        <v>0</v>
      </c>
      <c r="D33" s="104"/>
      <c r="E33" s="104"/>
      <c r="F33" s="105">
        <f t="shared" si="0"/>
        <v>0</v>
      </c>
      <c r="G33" s="143"/>
    </row>
    <row r="34" spans="1:7" ht="18" hidden="1" x14ac:dyDescent="0.2">
      <c r="A34" s="101"/>
      <c r="B34" s="102" t="str">
        <f>IFERROR(VLOOKUP($A34,Прил1!$A:$C,2,FALSE),"")</f>
        <v/>
      </c>
      <c r="C34" s="103">
        <f>IFERROR(VLOOKUP($A34,Прил1!$A:$C,3,FALSE),0)</f>
        <v>0</v>
      </c>
      <c r="D34" s="104"/>
      <c r="E34" s="104"/>
      <c r="F34" s="105">
        <f t="shared" si="0"/>
        <v>0</v>
      </c>
      <c r="G34" s="143"/>
    </row>
    <row r="35" spans="1:7" ht="18" hidden="1" x14ac:dyDescent="0.2">
      <c r="A35" s="101"/>
      <c r="B35" s="102" t="str">
        <f>IFERROR(VLOOKUP($A35,Прил1!$A:$C,2,FALSE),"")</f>
        <v/>
      </c>
      <c r="C35" s="103">
        <f>IFERROR(VLOOKUP($A35,Прил1!$A:$C,3,FALSE),0)</f>
        <v>0</v>
      </c>
      <c r="D35" s="104"/>
      <c r="E35" s="104"/>
      <c r="F35" s="105">
        <f t="shared" si="0"/>
        <v>0</v>
      </c>
      <c r="G35" s="143"/>
    </row>
    <row r="36" spans="1:7" ht="18" hidden="1" x14ac:dyDescent="0.2">
      <c r="A36" s="101"/>
      <c r="B36" s="102" t="str">
        <f>IFERROR(VLOOKUP($A36,Прил1!$A:$C,2,FALSE),"")</f>
        <v/>
      </c>
      <c r="C36" s="103">
        <f>IFERROR(VLOOKUP($A36,Прил1!$A:$C,3,FALSE),0)</f>
        <v>0</v>
      </c>
      <c r="D36" s="104"/>
      <c r="E36" s="104"/>
      <c r="F36" s="105">
        <f t="shared" si="0"/>
        <v>0</v>
      </c>
      <c r="G36" s="143"/>
    </row>
    <row r="37" spans="1:7" ht="18" hidden="1" x14ac:dyDescent="0.2">
      <c r="A37" s="101"/>
      <c r="B37" s="102" t="str">
        <f>IFERROR(VLOOKUP($A37,Прил1!$A:$C,2,FALSE),"")</f>
        <v/>
      </c>
      <c r="C37" s="103">
        <f>IFERROR(VLOOKUP($A37,Прил1!$A:$C,3,FALSE),0)</f>
        <v>0</v>
      </c>
      <c r="D37" s="104"/>
      <c r="E37" s="104"/>
      <c r="F37" s="105">
        <f t="shared" si="0"/>
        <v>0</v>
      </c>
      <c r="G37" s="143"/>
    </row>
    <row r="38" spans="1:7" ht="18" hidden="1" x14ac:dyDescent="0.2">
      <c r="A38" s="101"/>
      <c r="B38" s="102" t="str">
        <f>IFERROR(VLOOKUP($A38,Прил1!$A:$C,2,FALSE),"")</f>
        <v/>
      </c>
      <c r="C38" s="103">
        <f>IFERROR(VLOOKUP($A38,Прил1!$A:$C,3,FALSE),0)</f>
        <v>0</v>
      </c>
      <c r="D38" s="104"/>
      <c r="E38" s="104"/>
      <c r="F38" s="105">
        <f t="shared" si="0"/>
        <v>0</v>
      </c>
      <c r="G38" s="143"/>
    </row>
    <row r="39" spans="1:7" s="100" customFormat="1" ht="25.5" x14ac:dyDescent="0.2">
      <c r="A39" s="95" t="s">
        <v>5639</v>
      </c>
      <c r="B39" s="96" t="s">
        <v>5640</v>
      </c>
      <c r="C39" s="97"/>
      <c r="D39" s="99"/>
      <c r="E39" s="98">
        <v>0</v>
      </c>
      <c r="F39" s="97">
        <f>SUM(F40:F42)</f>
        <v>13600</v>
      </c>
      <c r="G39" s="141"/>
    </row>
    <row r="40" spans="1:7" ht="18" x14ac:dyDescent="0.2">
      <c r="A40" s="220" t="s">
        <v>4384</v>
      </c>
      <c r="B40" s="102" t="str">
        <f>IFERROR(VLOOKUP($A40,Прил1!$A:$C,2,FALSE),"")</f>
        <v>Core-биопсия молочной железы и мягких тканей</v>
      </c>
      <c r="C40" s="103">
        <f>IFERROR(VLOOKUP($A40,Прил1!$A:$C,3,FALSE),0)</f>
        <v>5000</v>
      </c>
      <c r="D40" s="104">
        <v>1</v>
      </c>
      <c r="E40" s="186">
        <f>$E$39</f>
        <v>0</v>
      </c>
      <c r="F40" s="105">
        <f>C40*D40*(100-E40)/100</f>
        <v>5000</v>
      </c>
      <c r="G40" s="143"/>
    </row>
    <row r="41" spans="1:7" ht="25.5" x14ac:dyDescent="0.2">
      <c r="A41" s="220" t="s">
        <v>4986</v>
      </c>
      <c r="B41" s="102" t="str">
        <f>IFERROR(VLOOKUP($A41,Прил1!$A:$C,2,FALSE),"")</f>
        <v>Исследование операционного и биопсийного материала 1 категории сложности</v>
      </c>
      <c r="C41" s="103">
        <f>IFERROR(VLOOKUP($A41,Прил1!$A:$C,3,FALSE),0)</f>
        <v>1400</v>
      </c>
      <c r="D41" s="104">
        <v>1</v>
      </c>
      <c r="E41" s="186">
        <f>$E$39</f>
        <v>0</v>
      </c>
      <c r="F41" s="105">
        <f>C41*D41*(100-E41)/100</f>
        <v>1400</v>
      </c>
      <c r="G41" s="143"/>
    </row>
    <row r="42" spans="1:7" ht="25.5" x14ac:dyDescent="0.2">
      <c r="A42" s="221" t="s">
        <v>5637</v>
      </c>
      <c r="B42" s="106" t="str">
        <f>IFERROR(VLOOKUP($A42,Прил1!$A:$C,2,FALSE),"")</f>
        <v>Иммуногистохимическая диагностика рецепторного статуса рака молочной железы (PR, ER, ki67, Her2 neu)</v>
      </c>
      <c r="C42" s="107">
        <f>IFERROR(VLOOKUP($A42,Прил1!$A:$C,3,FALSE),0)</f>
        <v>7200</v>
      </c>
      <c r="D42" s="108">
        <v>1</v>
      </c>
      <c r="E42" s="187">
        <f>$E$39</f>
        <v>0</v>
      </c>
      <c r="F42" s="109">
        <f>C42*D42*(100-E42)/100</f>
        <v>7200</v>
      </c>
      <c r="G42" s="143"/>
    </row>
    <row r="43" spans="1:7" x14ac:dyDescent="0.2">
      <c r="B43" s="92"/>
    </row>
    <row r="44" spans="1:7" x14ac:dyDescent="0.2">
      <c r="B44" s="92"/>
    </row>
    <row r="45" spans="1:7" x14ac:dyDescent="0.2">
      <c r="B45" s="92"/>
    </row>
    <row r="46" spans="1:7" x14ac:dyDescent="0.2">
      <c r="A46" s="92" t="str">
        <f>Прил1!$A$3197</f>
        <v>Начальник экономического отдела</v>
      </c>
      <c r="B46" s="92"/>
      <c r="F46" s="121" t="str">
        <f>Прил1!$C$3197</f>
        <v>В.Ю.Москвичёва</v>
      </c>
    </row>
    <row r="47" spans="1:7" x14ac:dyDescent="0.2">
      <c r="F47" s="121"/>
    </row>
    <row r="48" spans="1:7" x14ac:dyDescent="0.2">
      <c r="A48" s="92" t="str">
        <f>Прил1!$A$3199</f>
        <v>Заместитель главного врача по экономическим вопросам</v>
      </c>
      <c r="F48" s="121" t="str">
        <f>Прил1!$C$3199</f>
        <v>Т.И.Глазкова</v>
      </c>
    </row>
    <row r="49" spans="1:6" x14ac:dyDescent="0.2">
      <c r="F49" s="121"/>
    </row>
    <row r="50" spans="1:6" x14ac:dyDescent="0.2">
      <c r="A50" s="92" t="str">
        <f>Прил1!$A$3201</f>
        <v>Главный бухгалтер</v>
      </c>
      <c r="F50" s="121" t="str">
        <f>Прил1!$C$3201</f>
        <v>С.В.Додонова</v>
      </c>
    </row>
    <row r="51" spans="1:6" x14ac:dyDescent="0.2">
      <c r="F51" s="121"/>
    </row>
    <row r="52" spans="1:6" x14ac:dyDescent="0.2">
      <c r="A52" s="92" t="str">
        <f>Прил1!$A$3205</f>
        <v>Заместитель главного врача по поликлинической работе</v>
      </c>
      <c r="F52" s="121" t="str">
        <f>Прил1!$C$3205</f>
        <v>И.Н.Титова</v>
      </c>
    </row>
    <row r="53" spans="1:6" x14ac:dyDescent="0.2">
      <c r="F53" s="121"/>
    </row>
    <row r="54" spans="1:6" x14ac:dyDescent="0.2">
      <c r="A54" s="92" t="str">
        <f>Прил1!$A$3207</f>
        <v>Заместитель главного врача по медицинской части</v>
      </c>
      <c r="F54" s="121" t="str">
        <f>Прил1!$C$3207</f>
        <v>А.В.Потёмкин</v>
      </c>
    </row>
  </sheetData>
  <customSheetViews>
    <customSheetView guid="{77598085-F977-4780-9D51-CD0255FE45AB}" hiddenRows="1">
      <selection activeCell="B8" sqref="B8"/>
      <pageMargins left="0.59055118110236227" right="0.19685039370078741" top="0.59055118110236227" bottom="0.59055118110236227" header="0.19685039370078741" footer="0.19685039370078741"/>
      <printOptions horizontalCentered="1"/>
      <pageSetup paperSize="9" orientation="portrait" horizontalDpi="0" verticalDpi="0" r:id="rId1"/>
    </customSheetView>
    <customSheetView guid="{0D4691C4-5D0C-428B-B59E-847DD4A2B4E5}" hiddenRows="1">
      <selection activeCell="J13" sqref="J13"/>
      <pageMargins left="0.59055118110236227" right="0.19685039370078741" top="0.59055118110236227" bottom="0.59055118110236227" header="0.19685039370078741" footer="0.19685039370078741"/>
      <printOptions horizontalCentered="1"/>
      <pageSetup paperSize="9" scale="90" orientation="portrait" verticalDpi="0" r:id="rId2"/>
    </customSheetView>
  </customSheetViews>
  <printOptions horizontalCentered="1"/>
  <pageMargins left="0.59055118110236227" right="0.19685039370078741" top="0.59055118110236227" bottom="0.59055118110236227" header="0.19685039370078741" footer="0.19685039370078741"/>
  <pageSetup paperSize="9" scale="90" orientation="portrait" verticalDpi="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1"/>
  <sheetViews>
    <sheetView view="pageBreakPreview" zoomScaleNormal="100" zoomScaleSheetLayoutView="100" workbookViewId="0">
      <pane ySplit="10" topLeftCell="A181" activePane="bottomLeft" state="frozen"/>
      <selection pane="bottomLeft" activeCell="D206" sqref="D206"/>
    </sheetView>
  </sheetViews>
  <sheetFormatPr defaultRowHeight="12.75" x14ac:dyDescent="0.2"/>
  <cols>
    <col min="1" max="1" width="8.83203125" style="153" customWidth="1"/>
    <col min="2" max="2" width="85.83203125" style="153" customWidth="1"/>
    <col min="3" max="4" width="9.6640625" style="153" bestFit="1" customWidth="1"/>
    <col min="5" max="5" width="1.83203125" style="153" customWidth="1"/>
    <col min="6" max="6" width="9.33203125" style="157"/>
    <col min="7" max="16384" width="9.33203125" style="153"/>
  </cols>
  <sheetData>
    <row r="1" spans="1:7" x14ac:dyDescent="0.2">
      <c r="D1" s="88" t="s">
        <v>5564</v>
      </c>
    </row>
    <row r="3" spans="1:7" ht="33" x14ac:dyDescent="0.2">
      <c r="A3" s="154" t="s">
        <v>5551</v>
      </c>
      <c r="B3" s="155"/>
      <c r="C3" s="156"/>
      <c r="D3" s="156"/>
    </row>
    <row r="5" spans="1:7" s="157" customFormat="1" x14ac:dyDescent="0.2">
      <c r="A5" s="376" t="s">
        <v>0</v>
      </c>
      <c r="B5" s="378" t="s">
        <v>73</v>
      </c>
      <c r="C5" s="374" t="s">
        <v>5552</v>
      </c>
      <c r="D5" s="375"/>
    </row>
    <row r="6" spans="1:7" s="157" customFormat="1" x14ac:dyDescent="0.2">
      <c r="A6" s="377"/>
      <c r="B6" s="379"/>
      <c r="C6" s="159" t="s">
        <v>5553</v>
      </c>
      <c r="D6" s="160" t="s">
        <v>5554</v>
      </c>
      <c r="F6" s="170" t="s">
        <v>5561</v>
      </c>
      <c r="G6" s="158" t="s">
        <v>5555</v>
      </c>
    </row>
    <row r="7" spans="1:7" x14ac:dyDescent="0.2">
      <c r="A7" s="164" t="s">
        <v>5886</v>
      </c>
      <c r="B7" s="174" t="s">
        <v>5556</v>
      </c>
      <c r="C7" s="175">
        <f>SUM(C8:C20)*(100-$F$7)/100</f>
        <v>9368</v>
      </c>
      <c r="D7" s="176">
        <f>SUM(D8:D20)*(100-$F$7)/100</f>
        <v>9368</v>
      </c>
      <c r="F7" s="157">
        <v>20</v>
      </c>
      <c r="G7" s="161">
        <f>D7-C7</f>
        <v>0</v>
      </c>
    </row>
    <row r="8" spans="1:7" x14ac:dyDescent="0.2">
      <c r="A8" s="162" t="s">
        <v>2685</v>
      </c>
      <c r="B8" s="177" t="str">
        <f>IFERROR(VLOOKUP($A8,Прил1!_xlnm.Print_Area,2,FALSE),"")</f>
        <v>Прием врача-терапевта профилактический</v>
      </c>
      <c r="C8" s="177">
        <f>IFERROR(VLOOKUP($A8,Прил1!_xlnm.Print_Area,3,FALSE),0)</f>
        <v>450</v>
      </c>
      <c r="D8" s="177">
        <f>IFERROR(VLOOKUP($A8,Прил1!_xlnm.Print_Area,3,FALSE),0)</f>
        <v>450</v>
      </c>
    </row>
    <row r="9" spans="1:7" x14ac:dyDescent="0.2">
      <c r="A9" s="168" t="s">
        <v>2691</v>
      </c>
      <c r="B9" s="163" t="str">
        <f>IFERROR(VLOOKUP($A9,Прил1!_xlnm.Print_Area,2,FALSE),"")</f>
        <v>Прием врача-кардиолога профилактический</v>
      </c>
      <c r="C9" s="163">
        <f>IFERROR(VLOOKUP($A9,Прил1!_xlnm.Print_Area,3,FALSE),0)</f>
        <v>360</v>
      </c>
      <c r="D9" s="163">
        <f>IFERROR(VLOOKUP($A9,Прил1!_xlnm.Print_Area,3,FALSE),0)</f>
        <v>360</v>
      </c>
    </row>
    <row r="10" spans="1:7" ht="25.5" x14ac:dyDescent="0.2">
      <c r="A10" s="168" t="s">
        <v>2713</v>
      </c>
      <c r="B10" s="163" t="str">
        <f>IFERROR(VLOOKUP($A10,Прил1!_xlnm.Print_Area,2,FALSE),"")</f>
        <v>Прием (осмотр, консультация) врача по лечебной физкультуре и спортивной медицине первичный</v>
      </c>
      <c r="C10" s="163">
        <f>IFERROR(VLOOKUP($A10,Прил1!_xlnm.Print_Area,3,FALSE),0)</f>
        <v>1500</v>
      </c>
      <c r="D10" s="163">
        <f>IFERROR(VLOOKUP($A10,Прил1!_xlnm.Print_Area,3,FALSE),0)</f>
        <v>1500</v>
      </c>
    </row>
    <row r="11" spans="1:7" x14ac:dyDescent="0.2">
      <c r="A11" s="168" t="s">
        <v>2722</v>
      </c>
      <c r="B11" s="163" t="str">
        <f>IFERROR(VLOOKUP($A11,Прил1!_xlnm.Print_Area,2,FALSE),"")</f>
        <v>Прием врача-хирурга профилактический</v>
      </c>
      <c r="C11" s="163">
        <f>IFERROR(VLOOKUP($A11,Прил1!_xlnm.Print_Area,3,FALSE),0)</f>
        <v>900</v>
      </c>
      <c r="D11" s="163">
        <f>IFERROR(VLOOKUP($A11,Прил1!_xlnm.Print_Area,3,FALSE),0)</f>
        <v>900</v>
      </c>
    </row>
    <row r="12" spans="1:7" x14ac:dyDescent="0.2">
      <c r="A12" s="168" t="s">
        <v>2728</v>
      </c>
      <c r="B12" s="163" t="str">
        <f>IFERROR(VLOOKUP($A12,Прил1!_xlnm.Print_Area,2,FALSE),"")</f>
        <v>Прием врача-травматолога-ортопеда профилактический</v>
      </c>
      <c r="C12" s="163">
        <f>IFERROR(VLOOKUP($A12,Прил1!_xlnm.Print_Area,3,FALSE),0)</f>
        <v>900</v>
      </c>
      <c r="D12" s="163">
        <f>IFERROR(VLOOKUP($A12,Прил1!_xlnm.Print_Area,3,FALSE),0)</f>
        <v>900</v>
      </c>
    </row>
    <row r="13" spans="1:7" x14ac:dyDescent="0.2">
      <c r="A13" s="168" t="s">
        <v>2757</v>
      </c>
      <c r="B13" s="163" t="str">
        <f>IFERROR(VLOOKUP($A13,Прил1!_xlnm.Print_Area,2,FALSE),"")</f>
        <v>Прием врача-офтальмолога профилактический</v>
      </c>
      <c r="C13" s="163">
        <f>IFERROR(VLOOKUP($A13,Прил1!_xlnm.Print_Area,3,FALSE),0)</f>
        <v>500</v>
      </c>
      <c r="D13" s="163">
        <f>IFERROR(VLOOKUP($A13,Прил1!_xlnm.Print_Area,3,FALSE),0)</f>
        <v>500</v>
      </c>
    </row>
    <row r="14" spans="1:7" x14ac:dyDescent="0.2">
      <c r="A14" s="168" t="s">
        <v>2762</v>
      </c>
      <c r="B14" s="163" t="str">
        <f>IFERROR(VLOOKUP($A14,Прил1!_xlnm.Print_Area,2,FALSE),"")</f>
        <v>Прием врача-отоларинголога профилактический</v>
      </c>
      <c r="C14" s="163">
        <f>IFERROR(VLOOKUP($A14,Прил1!_xlnm.Print_Area,3,FALSE),0)</f>
        <v>900</v>
      </c>
      <c r="D14" s="163">
        <f>IFERROR(VLOOKUP($A14,Прил1!_xlnm.Print_Area,3,FALSE),0)</f>
        <v>900</v>
      </c>
    </row>
    <row r="15" spans="1:7" x14ac:dyDescent="0.2">
      <c r="A15" s="168" t="s">
        <v>2766</v>
      </c>
      <c r="B15" s="163" t="str">
        <f>IFERROR(VLOOKUP($A15,Прил1!_xlnm.Print_Area,2,FALSE),"")</f>
        <v>Прием врача-невролога профилактический</v>
      </c>
      <c r="C15" s="163">
        <f>IFERROR(VLOOKUP($A15,Прил1!_xlnm.Print_Area,3,FALSE),0)</f>
        <v>500</v>
      </c>
      <c r="D15" s="163">
        <f>IFERROR(VLOOKUP($A15,Прил1!_xlnm.Print_Area,3,FALSE),0)</f>
        <v>500</v>
      </c>
    </row>
    <row r="16" spans="1:7" x14ac:dyDescent="0.2">
      <c r="A16" s="168" t="s">
        <v>2870</v>
      </c>
      <c r="B16" s="163" t="str">
        <f>IFERROR(VLOOKUP($A16,Прил1!_xlnm.Print_Area,2,FALSE),"")</f>
        <v>Взятие крови из вены</v>
      </c>
      <c r="C16" s="163">
        <f>IFERROR(VLOOKUP($A16,Прил1!_xlnm.Print_Area,3,FALSE),0)</f>
        <v>300</v>
      </c>
      <c r="D16" s="163">
        <f>IFERROR(VLOOKUP($A16,Прил1!_xlnm.Print_Area,3,FALSE),0)</f>
        <v>300</v>
      </c>
    </row>
    <row r="17" spans="1:7" x14ac:dyDescent="0.2">
      <c r="A17" s="168" t="s">
        <v>4864</v>
      </c>
      <c r="B17" s="163" t="str">
        <f>IFERROR(VLOOKUP($A17,Прил1!_xlnm.Print_Area,2,FALSE),"")</f>
        <v>Клинический анализ крови развернутый (лейкоформула, СОЭ)</v>
      </c>
      <c r="C17" s="163">
        <f>IFERROR(VLOOKUP($A17,Прил1!_xlnm.Print_Area,3,FALSE),0)</f>
        <v>700</v>
      </c>
      <c r="D17" s="163">
        <f>IFERROR(VLOOKUP($A17,Прил1!_xlnm.Print_Area,3,FALSE),0)</f>
        <v>700</v>
      </c>
    </row>
    <row r="18" spans="1:7" x14ac:dyDescent="0.2">
      <c r="A18" s="168" t="s">
        <v>4876</v>
      </c>
      <c r="B18" s="163" t="str">
        <f>IFERROR(VLOOKUP($A18,Прил1!_xlnm.Print_Area,2,FALSE),"")</f>
        <v>Общий анализ мочи</v>
      </c>
      <c r="C18" s="163">
        <f>IFERROR(VLOOKUP($A18,Прил1!_xlnm.Print_Area,3,FALSE),0)</f>
        <v>400</v>
      </c>
      <c r="D18" s="163">
        <f>IFERROR(VLOOKUP($A18,Прил1!_xlnm.Print_Area,3,FALSE),0)</f>
        <v>400</v>
      </c>
    </row>
    <row r="19" spans="1:7" x14ac:dyDescent="0.2">
      <c r="A19" s="168" t="s">
        <v>3579</v>
      </c>
      <c r="B19" s="163" t="str">
        <f>IFERROR(VLOOKUP($A19,Прил1!_xlnm.Print_Area,2,FALSE),"")</f>
        <v>ЭКГ (в 12-ти отведениях) 6-ти канальным электрокардиографом</v>
      </c>
      <c r="C19" s="163">
        <f>IFERROR(VLOOKUP($A19,Прил1!_xlnm.Print_Area,3,FALSE),0)</f>
        <v>1000</v>
      </c>
      <c r="D19" s="163">
        <f>IFERROR(VLOOKUP($A19,Прил1!_xlnm.Print_Area,3,FALSE),0)</f>
        <v>1000</v>
      </c>
    </row>
    <row r="20" spans="1:7" x14ac:dyDescent="0.2">
      <c r="A20" s="171" t="s">
        <v>3634</v>
      </c>
      <c r="B20" s="172" t="str">
        <f>IFERROR(VLOOKUP($A20,Прил1!_xlnm.Print_Area,2,FALSE),"")</f>
        <v>Эхокардиография с допплеровским анализом</v>
      </c>
      <c r="C20" s="172">
        <f>IFERROR(VLOOKUP($A20,Прил1!_xlnm.Print_Area,3,FALSE),0)</f>
        <v>3300</v>
      </c>
      <c r="D20" s="172">
        <f>IFERROR(VLOOKUP($A20,Прил1!_xlnm.Print_Area,3,FALSE),0)</f>
        <v>3300</v>
      </c>
    </row>
    <row r="21" spans="1:7" x14ac:dyDescent="0.2">
      <c r="A21" s="164" t="s">
        <v>5887</v>
      </c>
      <c r="B21" s="174" t="s">
        <v>5557</v>
      </c>
      <c r="C21" s="175">
        <f>SUM(C22:C48)*(100-$F$21)/100</f>
        <v>11632</v>
      </c>
      <c r="D21" s="176">
        <f>SUM(D22:D48)*(100-$F$21)/100</f>
        <v>13312</v>
      </c>
      <c r="F21" s="157">
        <f>$F$7</f>
        <v>20</v>
      </c>
      <c r="G21" s="161">
        <f>D21-C21</f>
        <v>1680</v>
      </c>
    </row>
    <row r="22" spans="1:7" x14ac:dyDescent="0.2">
      <c r="A22" s="167" t="s">
        <v>2685</v>
      </c>
      <c r="B22" s="173" t="str">
        <f>IFERROR(VLOOKUP($A22,Прил1!_xlnm.Print_Area,2,FALSE),"")</f>
        <v>Прием врача-терапевта профилактический</v>
      </c>
      <c r="C22" s="173">
        <f>IFERROR(VLOOKUP($A22,Прил1!_xlnm.Print_Area,3,FALSE),0)</f>
        <v>450</v>
      </c>
      <c r="D22" s="173">
        <f>IFERROR(VLOOKUP($A22,Прил1!_xlnm.Print_Area,3,FALSE),0)</f>
        <v>450</v>
      </c>
    </row>
    <row r="23" spans="1:7" x14ac:dyDescent="0.2">
      <c r="A23" s="168" t="s">
        <v>2691</v>
      </c>
      <c r="B23" s="163" t="str">
        <f>IFERROR(VLOOKUP($A23,Прил1!_xlnm.Print_Area,2,FALSE),"")</f>
        <v>Прием врача-кардиолога профилактический</v>
      </c>
      <c r="C23" s="163">
        <f>IFERROR(VLOOKUP($A23,Прил1!_xlnm.Print_Area,3,FALSE),0)</f>
        <v>360</v>
      </c>
      <c r="D23" s="163">
        <f>IFERROR(VLOOKUP($A23,Прил1!_xlnm.Print_Area,3,FALSE),0)</f>
        <v>360</v>
      </c>
    </row>
    <row r="24" spans="1:7" ht="25.5" x14ac:dyDescent="0.2">
      <c r="A24" s="168" t="s">
        <v>2713</v>
      </c>
      <c r="B24" s="163" t="str">
        <f>IFERROR(VLOOKUP($A24,Прил1!_xlnm.Print_Area,2,FALSE),"")</f>
        <v>Прием (осмотр, консультация) врача по лечебной физкультуре и спортивной медицине первичный</v>
      </c>
      <c r="C24" s="163">
        <f>IFERROR(VLOOKUP($A24,Прил1!_xlnm.Print_Area,3,FALSE),0)</f>
        <v>1500</v>
      </c>
      <c r="D24" s="163">
        <f>IFERROR(VLOOKUP($A24,Прил1!_xlnm.Print_Area,3,FALSE),0)</f>
        <v>1500</v>
      </c>
    </row>
    <row r="25" spans="1:7" x14ac:dyDescent="0.2">
      <c r="A25" s="168" t="s">
        <v>2722</v>
      </c>
      <c r="B25" s="163" t="str">
        <f>IFERROR(VLOOKUP($A25,Прил1!_xlnm.Print_Area,2,FALSE),"")</f>
        <v>Прием врача-хирурга профилактический</v>
      </c>
      <c r="C25" s="163">
        <f>IFERROR(VLOOKUP($A25,Прил1!_xlnm.Print_Area,3,FALSE),0)</f>
        <v>900</v>
      </c>
      <c r="D25" s="163">
        <f>IFERROR(VLOOKUP($A25,Прил1!_xlnm.Print_Area,3,FALSE),0)</f>
        <v>900</v>
      </c>
    </row>
    <row r="26" spans="1:7" x14ac:dyDescent="0.2">
      <c r="A26" s="168" t="s">
        <v>2728</v>
      </c>
      <c r="B26" s="163" t="str">
        <f>IFERROR(VLOOKUP($A26,Прил1!_xlnm.Print_Area,2,FALSE),"")</f>
        <v>Прием врача-травматолога-ортопеда профилактический</v>
      </c>
      <c r="C26" s="163">
        <f>IFERROR(VLOOKUP($A26,Прил1!_xlnm.Print_Area,3,FALSE),0)</f>
        <v>900</v>
      </c>
      <c r="D26" s="163">
        <f>IFERROR(VLOOKUP($A26,Прил1!_xlnm.Print_Area,3,FALSE),0)</f>
        <v>900</v>
      </c>
    </row>
    <row r="27" spans="1:7" x14ac:dyDescent="0.2">
      <c r="A27" s="168" t="s">
        <v>2731</v>
      </c>
      <c r="B27" s="165" t="str">
        <f>IFERROR(VLOOKUP($A27,Прил1!_xlnm.Print_Area,2,FALSE),"")</f>
        <v>Прием врача-уролога профилактический</v>
      </c>
      <c r="C27" s="163">
        <f>IFERROR(VLOOKUP($A27,Прил1!_xlnm.Print_Area,3,FALSE),0)</f>
        <v>900</v>
      </c>
      <c r="D27" s="163"/>
    </row>
    <row r="28" spans="1:7" x14ac:dyDescent="0.2">
      <c r="A28" s="168" t="s">
        <v>2757</v>
      </c>
      <c r="B28" s="163" t="str">
        <f>IFERROR(VLOOKUP($A28,Прил1!_xlnm.Print_Area,2,FALSE),"")</f>
        <v>Прием врача-офтальмолога профилактический</v>
      </c>
      <c r="C28" s="163">
        <f>IFERROR(VLOOKUP($A28,Прил1!_xlnm.Print_Area,3,FALSE),0)</f>
        <v>500</v>
      </c>
      <c r="D28" s="163">
        <f>IFERROR(VLOOKUP($A28,Прил1!_xlnm.Print_Area,3,FALSE),0)</f>
        <v>500</v>
      </c>
    </row>
    <row r="29" spans="1:7" x14ac:dyDescent="0.2">
      <c r="A29" s="168" t="s">
        <v>2762</v>
      </c>
      <c r="B29" s="163" t="str">
        <f>IFERROR(VLOOKUP($A29,Прил1!_xlnm.Print_Area,2,FALSE),"")</f>
        <v>Прием врача-отоларинголога профилактический</v>
      </c>
      <c r="C29" s="163">
        <f>IFERROR(VLOOKUP($A29,Прил1!_xlnm.Print_Area,3,FALSE),0)</f>
        <v>900</v>
      </c>
      <c r="D29" s="163">
        <f>IFERROR(VLOOKUP($A29,Прил1!_xlnm.Print_Area,3,FALSE),0)</f>
        <v>900</v>
      </c>
    </row>
    <row r="30" spans="1:7" x14ac:dyDescent="0.2">
      <c r="A30" s="168" t="s">
        <v>2766</v>
      </c>
      <c r="B30" s="163" t="str">
        <f>IFERROR(VLOOKUP($A30,Прил1!_xlnm.Print_Area,2,FALSE),"")</f>
        <v>Прием врача-невролога профилактический</v>
      </c>
      <c r="C30" s="163">
        <f>IFERROR(VLOOKUP($A30,Прил1!_xlnm.Print_Area,3,FALSE),0)</f>
        <v>500</v>
      </c>
      <c r="D30" s="163">
        <f>IFERROR(VLOOKUP($A30,Прил1!_xlnm.Print_Area,3,FALSE),0)</f>
        <v>500</v>
      </c>
    </row>
    <row r="31" spans="1:7" x14ac:dyDescent="0.2">
      <c r="A31" s="168" t="s">
        <v>2798</v>
      </c>
      <c r="B31" s="166" t="str">
        <f>IFERROR(VLOOKUP($A31,Прил1!_xlnm.Print_Area,2,FALSE),"")</f>
        <v>Прием врача-акушера-гинеколога профилактический</v>
      </c>
      <c r="C31" s="163"/>
      <c r="D31" s="163">
        <f>IFERROR(VLOOKUP($A31,Прил1!_xlnm.Print_Area,3,FALSE),0)</f>
        <v>800</v>
      </c>
    </row>
    <row r="32" spans="1:7" x14ac:dyDescent="0.2">
      <c r="A32" s="168" t="s">
        <v>2873</v>
      </c>
      <c r="B32" s="166" t="str">
        <f>IFERROR(VLOOKUP($A32,Прил1!_xlnm.Print_Area,2,FALSE),"")</f>
        <v>Забор материала на флору</v>
      </c>
      <c r="C32" s="163"/>
      <c r="D32" s="163">
        <f>IFERROR(VLOOKUP($A32,Прил1!_xlnm.Print_Area,3,FALSE),0)</f>
        <v>500</v>
      </c>
    </row>
    <row r="33" spans="1:4" x14ac:dyDescent="0.2">
      <c r="A33" s="168" t="s">
        <v>2874</v>
      </c>
      <c r="B33" s="166" t="str">
        <f>IFERROR(VLOOKUP($A33,Прил1!_xlnm.Print_Area,2,FALSE),"")</f>
        <v>Забор материала на цитологическое исследование</v>
      </c>
      <c r="C33" s="163"/>
      <c r="D33" s="163">
        <f>IFERROR(VLOOKUP($A33,Прил1!_xlnm.Print_Area,3,FALSE),0)</f>
        <v>500</v>
      </c>
    </row>
    <row r="34" spans="1:4" x14ac:dyDescent="0.2">
      <c r="A34" s="168" t="s">
        <v>2870</v>
      </c>
      <c r="B34" s="163" t="str">
        <f>IFERROR(VLOOKUP($A34,Прил1!_xlnm.Print_Area,2,FALSE),"")</f>
        <v>Взятие крови из вены</v>
      </c>
      <c r="C34" s="163">
        <f>IFERROR(VLOOKUP($A34,Прил1!_xlnm.Print_Area,3,FALSE),0)</f>
        <v>300</v>
      </c>
      <c r="D34" s="163">
        <f>IFERROR(VLOOKUP($A34,Прил1!_xlnm.Print_Area,3,FALSE),0)</f>
        <v>300</v>
      </c>
    </row>
    <row r="35" spans="1:4" x14ac:dyDescent="0.2">
      <c r="A35" s="168" t="s">
        <v>4864</v>
      </c>
      <c r="B35" s="163" t="str">
        <f>IFERROR(VLOOKUP($A35,Прил1!_xlnm.Print_Area,2,FALSE),"")</f>
        <v>Клинический анализ крови развернутый (лейкоформула, СОЭ)</v>
      </c>
      <c r="C35" s="163">
        <f>IFERROR(VLOOKUP($A35,Прил1!_xlnm.Print_Area,3,FALSE),0)</f>
        <v>700</v>
      </c>
      <c r="D35" s="163">
        <f>IFERROR(VLOOKUP($A35,Прил1!_xlnm.Print_Area,3,FALSE),0)</f>
        <v>700</v>
      </c>
    </row>
    <row r="36" spans="1:4" x14ac:dyDescent="0.2">
      <c r="A36" s="168" t="s">
        <v>4876</v>
      </c>
      <c r="B36" s="163" t="str">
        <f>IFERROR(VLOOKUP($A36,Прил1!_xlnm.Print_Area,2,FALSE),"")</f>
        <v>Общий анализ мочи</v>
      </c>
      <c r="C36" s="163">
        <f>IFERROR(VLOOKUP($A36,Прил1!_xlnm.Print_Area,3,FALSE),0)</f>
        <v>400</v>
      </c>
      <c r="D36" s="163">
        <f>IFERROR(VLOOKUP($A36,Прил1!_xlnm.Print_Area,3,FALSE),0)</f>
        <v>400</v>
      </c>
    </row>
    <row r="37" spans="1:4" x14ac:dyDescent="0.2">
      <c r="A37" s="168" t="s">
        <v>4917</v>
      </c>
      <c r="B37" s="163" t="str">
        <f>IFERROR(VLOOKUP($A37,Прил1!_xlnm.Print_Area,2,FALSE),"")</f>
        <v>Определение глюкозы в крови</v>
      </c>
      <c r="C37" s="163">
        <f>IFERROR(VLOOKUP($A37,Прил1!_xlnm.Print_Area,3,FALSE),0)</f>
        <v>190</v>
      </c>
      <c r="D37" s="163">
        <f>IFERROR(VLOOKUP($A37,Прил1!_xlnm.Print_Area,3,FALSE),0)</f>
        <v>190</v>
      </c>
    </row>
    <row r="38" spans="1:4" x14ac:dyDescent="0.2">
      <c r="A38" s="168" t="s">
        <v>4918</v>
      </c>
      <c r="B38" s="163" t="str">
        <f>IFERROR(VLOOKUP($A38,Прил1!_xlnm.Print_Area,2,FALSE),"")</f>
        <v>Определение холестерина в крови</v>
      </c>
      <c r="C38" s="163">
        <f>IFERROR(VLOOKUP($A38,Прил1!_xlnm.Print_Area,3,FALSE),0)</f>
        <v>160</v>
      </c>
      <c r="D38" s="163">
        <f>IFERROR(VLOOKUP($A38,Прил1!_xlnm.Print_Area,3,FALSE),0)</f>
        <v>160</v>
      </c>
    </row>
    <row r="39" spans="1:4" x14ac:dyDescent="0.2">
      <c r="A39" s="168" t="s">
        <v>4919</v>
      </c>
      <c r="B39" s="163" t="str">
        <f>IFERROR(VLOOKUP($A39,Прил1!_xlnm.Print_Area,2,FALSE),"")</f>
        <v>Определение триглицеридов в крови</v>
      </c>
      <c r="C39" s="163">
        <f>IFERROR(VLOOKUP($A39,Прил1!_xlnm.Print_Area,3,FALSE),0)</f>
        <v>200</v>
      </c>
      <c r="D39" s="163">
        <f>IFERROR(VLOOKUP($A39,Прил1!_xlnm.Print_Area,3,FALSE),0)</f>
        <v>200</v>
      </c>
    </row>
    <row r="40" spans="1:4" x14ac:dyDescent="0.2">
      <c r="A40" s="168" t="s">
        <v>4930</v>
      </c>
      <c r="B40" s="163" t="str">
        <f>IFERROR(VLOOKUP($A40,Прил1!_xlnm.Print_Area,2,FALSE),"")</f>
        <v>Определение креатинфосфокиназы в крови</v>
      </c>
      <c r="C40" s="163">
        <f>IFERROR(VLOOKUP($A40,Прил1!_xlnm.Print_Area,3,FALSE),0)</f>
        <v>250</v>
      </c>
      <c r="D40" s="163">
        <f>IFERROR(VLOOKUP($A40,Прил1!_xlnm.Print_Area,3,FALSE),0)</f>
        <v>250</v>
      </c>
    </row>
    <row r="41" spans="1:4" x14ac:dyDescent="0.2">
      <c r="A41" s="168" t="s">
        <v>4932</v>
      </c>
      <c r="B41" s="163" t="str">
        <f>IFERROR(VLOOKUP($A41,Прил1!_xlnm.Print_Area,2,FALSE),"")</f>
        <v>Определение активности аспартатаминотрансферазы в крови (АСТ)</v>
      </c>
      <c r="C41" s="163">
        <f>IFERROR(VLOOKUP($A41,Прил1!_xlnm.Print_Area,3,FALSE),0)</f>
        <v>180</v>
      </c>
      <c r="D41" s="163">
        <f>IFERROR(VLOOKUP($A41,Прил1!_xlnm.Print_Area,3,FALSE),0)</f>
        <v>180</v>
      </c>
    </row>
    <row r="42" spans="1:4" x14ac:dyDescent="0.2">
      <c r="A42" s="168" t="s">
        <v>4933</v>
      </c>
      <c r="B42" s="163" t="str">
        <f>IFERROR(VLOOKUP($A42,Прил1!_xlnm.Print_Area,2,FALSE),"")</f>
        <v>Определение активности аланинаминотрансферазы в крови (АЛТ)</v>
      </c>
      <c r="C42" s="163">
        <f>IFERROR(VLOOKUP($A42,Прил1!_xlnm.Print_Area,3,FALSE),0)</f>
        <v>180</v>
      </c>
      <c r="D42" s="163">
        <f>IFERROR(VLOOKUP($A42,Прил1!_xlnm.Print_Area,3,FALSE),0)</f>
        <v>180</v>
      </c>
    </row>
    <row r="43" spans="1:4" x14ac:dyDescent="0.2">
      <c r="A43" s="168" t="s">
        <v>4934</v>
      </c>
      <c r="B43" s="163" t="str">
        <f>IFERROR(VLOOKUP($A43,Прил1!_xlnm.Print_Area,2,FALSE),"")</f>
        <v>Определение щелочной фосфатазы в крови</v>
      </c>
      <c r="C43" s="163">
        <f>IFERROR(VLOOKUP($A43,Прил1!_xlnm.Print_Area,3,FALSE),0)</f>
        <v>170</v>
      </c>
      <c r="D43" s="163">
        <f>IFERROR(VLOOKUP($A43,Прил1!_xlnm.Print_Area,3,FALSE),0)</f>
        <v>170</v>
      </c>
    </row>
    <row r="44" spans="1:4" x14ac:dyDescent="0.2">
      <c r="A44" s="168" t="s">
        <v>4889</v>
      </c>
      <c r="B44" s="166" t="str">
        <f>IFERROR(VLOOKUP($A44,Прил1!_xlnm.Print_Area,2,FALSE),"")</f>
        <v>Бактериоскопические исследования отделяемого мочеполовых органов на флору (у женщин)</v>
      </c>
      <c r="C44" s="163"/>
      <c r="D44" s="163">
        <f>IFERROR(VLOOKUP($A44,Прил1!_xlnm.Print_Area,3,FALSE),0)</f>
        <v>450</v>
      </c>
    </row>
    <row r="45" spans="1:4" ht="25.5" x14ac:dyDescent="0.2">
      <c r="A45" s="168" t="s">
        <v>5271</v>
      </c>
      <c r="B45" s="166" t="str">
        <f>IFERROR(VLOOKUP($A45,Прил1!_xlnm.Print_Area,2,FALSE),"")</f>
        <v>Цитологическое исследование материала, полученного при гинекологическом осмотре, (профилактическом скрининге) ПМО</v>
      </c>
      <c r="C45" s="163"/>
      <c r="D45" s="163">
        <f>IFERROR(VLOOKUP($A45,Прил1!_xlnm.Print_Area,3,FALSE),0)</f>
        <v>750</v>
      </c>
    </row>
    <row r="46" spans="1:4" x14ac:dyDescent="0.2">
      <c r="A46" s="168" t="s">
        <v>3579</v>
      </c>
      <c r="B46" s="163" t="str">
        <f>IFERROR(VLOOKUP($A46,Прил1!_xlnm.Print_Area,2,FALSE),"")</f>
        <v>ЭКГ (в 12-ти отведениях) 6-ти канальным электрокардиографом</v>
      </c>
      <c r="C46" s="163">
        <f>IFERROR(VLOOKUP($A46,Прил1!_xlnm.Print_Area,3,FALSE),0)</f>
        <v>1000</v>
      </c>
      <c r="D46" s="163">
        <f>IFERROR(VLOOKUP($A46,Прил1!_xlnm.Print_Area,3,FALSE),0)</f>
        <v>1000</v>
      </c>
    </row>
    <row r="47" spans="1:4" x14ac:dyDescent="0.2">
      <c r="A47" s="168" t="s">
        <v>3674</v>
      </c>
      <c r="B47" s="163" t="str">
        <f>IFERROR(VLOOKUP($A47,Прил1!_xlnm.Print_Area,2,FALSE),"")</f>
        <v>Флюорография легких цифровая</v>
      </c>
      <c r="C47" s="163">
        <f>IFERROR(VLOOKUP($A47,Прил1!_xlnm.Print_Area,3,FALSE),0)</f>
        <v>600</v>
      </c>
      <c r="D47" s="163">
        <f>IFERROR(VLOOKUP($A47,Прил1!_xlnm.Print_Area,3,FALSE),0)</f>
        <v>600</v>
      </c>
    </row>
    <row r="48" spans="1:4" x14ac:dyDescent="0.2">
      <c r="A48" s="171" t="s">
        <v>3634</v>
      </c>
      <c r="B48" s="172" t="str">
        <f>IFERROR(VLOOKUP($A48,Прил1!_xlnm.Print_Area,2,FALSE),"")</f>
        <v>Эхокардиография с допплеровским анализом</v>
      </c>
      <c r="C48" s="172">
        <f>IFERROR(VLOOKUP($A48,Прил1!_xlnm.Print_Area,3,FALSE),0)</f>
        <v>3300</v>
      </c>
      <c r="D48" s="172">
        <f>IFERROR(VLOOKUP($A48,Прил1!_xlnm.Print_Area,3,FALSE),0)</f>
        <v>3300</v>
      </c>
    </row>
    <row r="49" spans="1:7" ht="25.5" x14ac:dyDescent="0.2">
      <c r="A49" s="164" t="s">
        <v>5888</v>
      </c>
      <c r="B49" s="174" t="s">
        <v>5558</v>
      </c>
      <c r="C49" s="175">
        <f>SUM(C50:C97)*(100-$F$49)/100</f>
        <v>27144</v>
      </c>
      <c r="D49" s="176">
        <f>SUM(D50:D97)*(100-$F$49)/100</f>
        <v>30024</v>
      </c>
      <c r="F49" s="157">
        <f>$F$7</f>
        <v>20</v>
      </c>
      <c r="G49" s="161">
        <f>D49-C49</f>
        <v>2880</v>
      </c>
    </row>
    <row r="50" spans="1:7" x14ac:dyDescent="0.2">
      <c r="A50" s="167" t="s">
        <v>2685</v>
      </c>
      <c r="B50" s="173" t="str">
        <f>IFERROR(VLOOKUP($A50,Прил1!_xlnm.Print_Area,2,FALSE),"")</f>
        <v>Прием врача-терапевта профилактический</v>
      </c>
      <c r="C50" s="173">
        <f>IFERROR(VLOOKUP($A50,Прил1!_xlnm.Print_Area,3,FALSE),0)</f>
        <v>450</v>
      </c>
      <c r="D50" s="173">
        <f>IFERROR(VLOOKUP($A50,Прил1!_xlnm.Print_Area,3,FALSE),0)</f>
        <v>450</v>
      </c>
    </row>
    <row r="51" spans="1:7" x14ac:dyDescent="0.2">
      <c r="A51" s="168" t="s">
        <v>2691</v>
      </c>
      <c r="B51" s="163" t="str">
        <f>IFERROR(VLOOKUP($A51,Прил1!_xlnm.Print_Area,2,FALSE),"")</f>
        <v>Прием врача-кардиолога профилактический</v>
      </c>
      <c r="C51" s="163">
        <f>IFERROR(VLOOKUP($A51,Прил1!_xlnm.Print_Area,3,FALSE),0)</f>
        <v>360</v>
      </c>
      <c r="D51" s="163">
        <f>IFERROR(VLOOKUP($A51,Прил1!_xlnm.Print_Area,3,FALSE),0)</f>
        <v>360</v>
      </c>
    </row>
    <row r="52" spans="1:7" ht="25.5" x14ac:dyDescent="0.2">
      <c r="A52" s="168" t="s">
        <v>2713</v>
      </c>
      <c r="B52" s="163" t="str">
        <f>IFERROR(VLOOKUP($A52,Прил1!_xlnm.Print_Area,2,FALSE),"")</f>
        <v>Прием (осмотр, консультация) врача по лечебной физкультуре и спортивной медицине первичный</v>
      </c>
      <c r="C52" s="163">
        <f>IFERROR(VLOOKUP($A52,Прил1!_xlnm.Print_Area,3,FALSE),0)</f>
        <v>1500</v>
      </c>
      <c r="D52" s="163">
        <f>IFERROR(VLOOKUP($A52,Прил1!_xlnm.Print_Area,3,FALSE),0)</f>
        <v>1500</v>
      </c>
    </row>
    <row r="53" spans="1:7" x14ac:dyDescent="0.2">
      <c r="A53" s="168" t="s">
        <v>2722</v>
      </c>
      <c r="B53" s="163" t="str">
        <f>IFERROR(VLOOKUP($A53,Прил1!_xlnm.Print_Area,2,FALSE),"")</f>
        <v>Прием врача-хирурга профилактический</v>
      </c>
      <c r="C53" s="163">
        <f>IFERROR(VLOOKUP($A53,Прил1!_xlnm.Print_Area,3,FALSE),0)</f>
        <v>900</v>
      </c>
      <c r="D53" s="163">
        <f>IFERROR(VLOOKUP($A53,Прил1!_xlnm.Print_Area,3,FALSE),0)</f>
        <v>900</v>
      </c>
    </row>
    <row r="54" spans="1:7" x14ac:dyDescent="0.2">
      <c r="A54" s="168" t="s">
        <v>2728</v>
      </c>
      <c r="B54" s="163" t="str">
        <f>IFERROR(VLOOKUP($A54,Прил1!_xlnm.Print_Area,2,FALSE),"")</f>
        <v>Прием врача-травматолога-ортопеда профилактический</v>
      </c>
      <c r="C54" s="163">
        <f>IFERROR(VLOOKUP($A54,Прил1!_xlnm.Print_Area,3,FALSE),0)</f>
        <v>900</v>
      </c>
      <c r="D54" s="163">
        <f>IFERROR(VLOOKUP($A54,Прил1!_xlnm.Print_Area,3,FALSE),0)</f>
        <v>900</v>
      </c>
    </row>
    <row r="55" spans="1:7" x14ac:dyDescent="0.2">
      <c r="A55" s="168" t="s">
        <v>2731</v>
      </c>
      <c r="B55" s="165" t="str">
        <f>IFERROR(VLOOKUP($A55,Прил1!_xlnm.Print_Area,2,FALSE),"")</f>
        <v>Прием врача-уролога профилактический</v>
      </c>
      <c r="C55" s="163">
        <f>IFERROR(VLOOKUP($A55,Прил1!_xlnm.Print_Area,3,FALSE),0)</f>
        <v>900</v>
      </c>
      <c r="D55" s="163"/>
    </row>
    <row r="56" spans="1:7" x14ac:dyDescent="0.2">
      <c r="A56" s="168" t="s">
        <v>2749</v>
      </c>
      <c r="B56" s="163" t="str">
        <f>IFERROR(VLOOKUP($A56,Прил1!_xlnm.Print_Area,2,FALSE),"")</f>
        <v>Прием врача-стоматолога профилактический</v>
      </c>
      <c r="C56" s="163">
        <f>IFERROR(VLOOKUP($A56,Прил1!_xlnm.Print_Area,3,FALSE),0)</f>
        <v>360</v>
      </c>
      <c r="D56" s="163">
        <f>IFERROR(VLOOKUP($A56,Прил1!_xlnm.Print_Area,3,FALSE),0)</f>
        <v>360</v>
      </c>
    </row>
    <row r="57" spans="1:7" x14ac:dyDescent="0.2">
      <c r="A57" s="168" t="s">
        <v>2757</v>
      </c>
      <c r="B57" s="163" t="str">
        <f>IFERROR(VLOOKUP($A57,Прил1!_xlnm.Print_Area,2,FALSE),"")</f>
        <v>Прием врача-офтальмолога профилактический</v>
      </c>
      <c r="C57" s="163">
        <f>IFERROR(VLOOKUP($A57,Прил1!_xlnm.Print_Area,3,FALSE),0)</f>
        <v>500</v>
      </c>
      <c r="D57" s="163">
        <f>IFERROR(VLOOKUP($A57,Прил1!_xlnm.Print_Area,3,FALSE),0)</f>
        <v>500</v>
      </c>
    </row>
    <row r="58" spans="1:7" x14ac:dyDescent="0.2">
      <c r="A58" s="168" t="s">
        <v>2762</v>
      </c>
      <c r="B58" s="163" t="str">
        <f>IFERROR(VLOOKUP($A58,Прил1!_xlnm.Print_Area,2,FALSE),"")</f>
        <v>Прием врача-отоларинголога профилактический</v>
      </c>
      <c r="C58" s="163">
        <f>IFERROR(VLOOKUP($A58,Прил1!_xlnm.Print_Area,3,FALSE),0)</f>
        <v>900</v>
      </c>
      <c r="D58" s="163">
        <f>IFERROR(VLOOKUP($A58,Прил1!_xlnm.Print_Area,3,FALSE),0)</f>
        <v>900</v>
      </c>
    </row>
    <row r="59" spans="1:7" x14ac:dyDescent="0.2">
      <c r="A59" s="168" t="s">
        <v>2766</v>
      </c>
      <c r="B59" s="163" t="str">
        <f>IFERROR(VLOOKUP($A59,Прил1!_xlnm.Print_Area,2,FALSE),"")</f>
        <v>Прием врача-невролога профилактический</v>
      </c>
      <c r="C59" s="163">
        <f>IFERROR(VLOOKUP($A59,Прил1!_xlnm.Print_Area,3,FALSE),0)</f>
        <v>500</v>
      </c>
      <c r="D59" s="163">
        <f>IFERROR(VLOOKUP($A59,Прил1!_xlnm.Print_Area,3,FALSE),0)</f>
        <v>500</v>
      </c>
    </row>
    <row r="60" spans="1:7" x14ac:dyDescent="0.2">
      <c r="A60" s="168" t="s">
        <v>2773</v>
      </c>
      <c r="B60" s="163" t="str">
        <f>IFERROR(VLOOKUP($A60,Прил1!_xlnm.Print_Area,2,FALSE),"")</f>
        <v>Прием врача-дерматовенеролога профилактический</v>
      </c>
      <c r="C60" s="163">
        <f>IFERROR(VLOOKUP($A60,Прил1!_xlnm.Print_Area,3,FALSE),0)</f>
        <v>900</v>
      </c>
      <c r="D60" s="163">
        <f>IFERROR(VLOOKUP($A60,Прил1!_xlnm.Print_Area,3,FALSE),0)</f>
        <v>900</v>
      </c>
    </row>
    <row r="61" spans="1:7" x14ac:dyDescent="0.2">
      <c r="A61" s="168" t="s">
        <v>2798</v>
      </c>
      <c r="B61" s="166" t="str">
        <f>IFERROR(VLOOKUP($A61,Прил1!_xlnm.Print_Area,2,FALSE),"")</f>
        <v>Прием врача-акушера-гинеколога профилактический</v>
      </c>
      <c r="C61" s="163"/>
      <c r="D61" s="163">
        <f>IFERROR(VLOOKUP($A61,Прил1!_xlnm.Print_Area,3,FALSE),0)</f>
        <v>800</v>
      </c>
    </row>
    <row r="62" spans="1:7" x14ac:dyDescent="0.2">
      <c r="A62" s="168" t="s">
        <v>2870</v>
      </c>
      <c r="B62" s="163" t="str">
        <f>IFERROR(VLOOKUP($A62,Прил1!_xlnm.Print_Area,2,FALSE),"")</f>
        <v>Взятие крови из вены</v>
      </c>
      <c r="C62" s="163">
        <f>IFERROR(VLOOKUP($A62,Прил1!_xlnm.Print_Area,3,FALSE),0)</f>
        <v>300</v>
      </c>
      <c r="D62" s="163">
        <f>IFERROR(VLOOKUP($A62,Прил1!_xlnm.Print_Area,3,FALSE),0)</f>
        <v>300</v>
      </c>
    </row>
    <row r="63" spans="1:7" x14ac:dyDescent="0.2">
      <c r="A63" s="168" t="s">
        <v>2873</v>
      </c>
      <c r="B63" s="166" t="str">
        <f>IFERROR(VLOOKUP($A63,Прил1!_xlnm.Print_Area,2,FALSE),"")</f>
        <v>Забор материала на флору</v>
      </c>
      <c r="C63" s="163"/>
      <c r="D63" s="163">
        <f>IFERROR(VLOOKUP($A63,Прил1!_xlnm.Print_Area,3,FALSE),0)</f>
        <v>500</v>
      </c>
    </row>
    <row r="64" spans="1:7" x14ac:dyDescent="0.2">
      <c r="A64" s="168" t="s">
        <v>2874</v>
      </c>
      <c r="B64" s="166" t="str">
        <f>IFERROR(VLOOKUP($A64,Прил1!_xlnm.Print_Area,2,FALSE),"")</f>
        <v>Забор материала на цитологическое исследование</v>
      </c>
      <c r="C64" s="163"/>
      <c r="D64" s="163">
        <f>IFERROR(VLOOKUP($A64,Прил1!_xlnm.Print_Area,3,FALSE),0)</f>
        <v>500</v>
      </c>
    </row>
    <row r="65" spans="1:4" x14ac:dyDescent="0.2">
      <c r="A65" s="168" t="s">
        <v>4864</v>
      </c>
      <c r="B65" s="163" t="str">
        <f>IFERROR(VLOOKUP($A65,Прил1!_xlnm.Print_Area,2,FALSE),"")</f>
        <v>Клинический анализ крови развернутый (лейкоформула, СОЭ)</v>
      </c>
      <c r="C65" s="163">
        <f>IFERROR(VLOOKUP($A65,Прил1!_xlnm.Print_Area,3,FALSE),0)</f>
        <v>700</v>
      </c>
      <c r="D65" s="163">
        <f>IFERROR(VLOOKUP($A65,Прил1!_xlnm.Print_Area,3,FALSE),0)</f>
        <v>700</v>
      </c>
    </row>
    <row r="66" spans="1:4" x14ac:dyDescent="0.2">
      <c r="A66" s="168" t="s">
        <v>4876</v>
      </c>
      <c r="B66" s="163" t="str">
        <f>IFERROR(VLOOKUP($A66,Прил1!_xlnm.Print_Area,2,FALSE),"")</f>
        <v>Общий анализ мочи</v>
      </c>
      <c r="C66" s="163">
        <f>IFERROR(VLOOKUP($A66,Прил1!_xlnm.Print_Area,3,FALSE),0)</f>
        <v>400</v>
      </c>
      <c r="D66" s="163">
        <f>IFERROR(VLOOKUP($A66,Прил1!_xlnm.Print_Area,3,FALSE),0)</f>
        <v>400</v>
      </c>
    </row>
    <row r="67" spans="1:4" x14ac:dyDescent="0.2">
      <c r="A67" s="168" t="s">
        <v>4889</v>
      </c>
      <c r="B67" s="166" t="str">
        <f>IFERROR(VLOOKUP($A67,Прил1!_xlnm.Print_Area,2,FALSE),"")</f>
        <v>Бактериоскопические исследования отделяемого мочеполовых органов на флору (у женщин)</v>
      </c>
      <c r="C67" s="163"/>
      <c r="D67" s="163">
        <f>IFERROR(VLOOKUP($A67,Прил1!_xlnm.Print_Area,3,FALSE),0)</f>
        <v>450</v>
      </c>
    </row>
    <row r="68" spans="1:4" x14ac:dyDescent="0.2">
      <c r="A68" s="168" t="s">
        <v>4917</v>
      </c>
      <c r="B68" s="163" t="str">
        <f>IFERROR(VLOOKUP($A68,Прил1!_xlnm.Print_Area,2,FALSE),"")</f>
        <v>Определение глюкозы в крови</v>
      </c>
      <c r="C68" s="163">
        <f>IFERROR(VLOOKUP($A68,Прил1!_xlnm.Print_Area,3,FALSE),0)</f>
        <v>190</v>
      </c>
      <c r="D68" s="163">
        <f>IFERROR(VLOOKUP($A68,Прил1!_xlnm.Print_Area,3,FALSE),0)</f>
        <v>190</v>
      </c>
    </row>
    <row r="69" spans="1:4" x14ac:dyDescent="0.2">
      <c r="A69" s="168" t="s">
        <v>4918</v>
      </c>
      <c r="B69" s="163" t="str">
        <f>IFERROR(VLOOKUP($A69,Прил1!_xlnm.Print_Area,2,FALSE),"")</f>
        <v>Определение холестерина в крови</v>
      </c>
      <c r="C69" s="163">
        <f>IFERROR(VLOOKUP($A69,Прил1!_xlnm.Print_Area,3,FALSE),0)</f>
        <v>160</v>
      </c>
      <c r="D69" s="163">
        <f>IFERROR(VLOOKUP($A69,Прил1!_xlnm.Print_Area,3,FALSE),0)</f>
        <v>160</v>
      </c>
    </row>
    <row r="70" spans="1:4" x14ac:dyDescent="0.2">
      <c r="A70" s="168" t="s">
        <v>4919</v>
      </c>
      <c r="B70" s="163" t="str">
        <f>IFERROR(VLOOKUP($A70,Прил1!_xlnm.Print_Area,2,FALSE),"")</f>
        <v>Определение триглицеридов в крови</v>
      </c>
      <c r="C70" s="163">
        <f>IFERROR(VLOOKUP($A70,Прил1!_xlnm.Print_Area,3,FALSE),0)</f>
        <v>200</v>
      </c>
      <c r="D70" s="163">
        <f>IFERROR(VLOOKUP($A70,Прил1!_xlnm.Print_Area,3,FALSE),0)</f>
        <v>200</v>
      </c>
    </row>
    <row r="71" spans="1:4" x14ac:dyDescent="0.2">
      <c r="A71" s="168" t="s">
        <v>4924</v>
      </c>
      <c r="B71" s="163" t="str">
        <f>IFERROR(VLOOKUP($A71,Прил1!_xlnm.Print_Area,2,FALSE),"")</f>
        <v>Определение общего кальция в крови</v>
      </c>
      <c r="C71" s="163">
        <f>IFERROR(VLOOKUP($A71,Прил1!_xlnm.Print_Area,3,FALSE),0)</f>
        <v>170</v>
      </c>
      <c r="D71" s="163">
        <f>IFERROR(VLOOKUP($A71,Прил1!_xlnm.Print_Area,3,FALSE),0)</f>
        <v>170</v>
      </c>
    </row>
    <row r="72" spans="1:4" x14ac:dyDescent="0.2">
      <c r="A72" s="168" t="s">
        <v>4925</v>
      </c>
      <c r="B72" s="163" t="str">
        <f>IFERROR(VLOOKUP($A72,Прил1!_xlnm.Print_Area,2,FALSE),"")</f>
        <v>Определение натрия в крови</v>
      </c>
      <c r="C72" s="163">
        <f>IFERROR(VLOOKUP($A72,Прил1!_xlnm.Print_Area,3,FALSE),0)</f>
        <v>170</v>
      </c>
      <c r="D72" s="163">
        <f>IFERROR(VLOOKUP($A72,Прил1!_xlnm.Print_Area,3,FALSE),0)</f>
        <v>170</v>
      </c>
    </row>
    <row r="73" spans="1:4" x14ac:dyDescent="0.2">
      <c r="A73" s="168" t="s">
        <v>4926</v>
      </c>
      <c r="B73" s="163" t="str">
        <f>IFERROR(VLOOKUP($A73,Прил1!_xlnm.Print_Area,2,FALSE),"")</f>
        <v>Определение калия в крови</v>
      </c>
      <c r="C73" s="163">
        <f>IFERROR(VLOOKUP($A73,Прил1!_xlnm.Print_Area,3,FALSE),0)</f>
        <v>170</v>
      </c>
      <c r="D73" s="163">
        <f>IFERROR(VLOOKUP($A73,Прил1!_xlnm.Print_Area,3,FALSE),0)</f>
        <v>170</v>
      </c>
    </row>
    <row r="74" spans="1:4" x14ac:dyDescent="0.2">
      <c r="A74" s="168" t="s">
        <v>4928</v>
      </c>
      <c r="B74" s="163" t="str">
        <f>IFERROR(VLOOKUP($A74,Прил1!_xlnm.Print_Area,2,FALSE),"")</f>
        <v>Определение общего железа в крови</v>
      </c>
      <c r="C74" s="163">
        <f>IFERROR(VLOOKUP($A74,Прил1!_xlnm.Print_Area,3,FALSE),0)</f>
        <v>320</v>
      </c>
      <c r="D74" s="163">
        <f>IFERROR(VLOOKUP($A74,Прил1!_xlnm.Print_Area,3,FALSE),0)</f>
        <v>320</v>
      </c>
    </row>
    <row r="75" spans="1:4" x14ac:dyDescent="0.2">
      <c r="A75" s="168" t="s">
        <v>4929</v>
      </c>
      <c r="B75" s="163" t="str">
        <f>IFERROR(VLOOKUP($A75,Прил1!_xlnm.Print_Area,2,FALSE),"")</f>
        <v>Определение фосфора в крови</v>
      </c>
      <c r="C75" s="163">
        <f>IFERROR(VLOOKUP($A75,Прил1!_xlnm.Print_Area,3,FALSE),0)</f>
        <v>230</v>
      </c>
      <c r="D75" s="163">
        <f>IFERROR(VLOOKUP($A75,Прил1!_xlnm.Print_Area,3,FALSE),0)</f>
        <v>230</v>
      </c>
    </row>
    <row r="76" spans="1:4" x14ac:dyDescent="0.2">
      <c r="A76" s="168" t="s">
        <v>4930</v>
      </c>
      <c r="B76" s="163" t="str">
        <f>IFERROR(VLOOKUP($A76,Прил1!_xlnm.Print_Area,2,FALSE),"")</f>
        <v>Определение креатинфосфокиназы в крови</v>
      </c>
      <c r="C76" s="163">
        <f>IFERROR(VLOOKUP($A76,Прил1!_xlnm.Print_Area,3,FALSE),0)</f>
        <v>250</v>
      </c>
      <c r="D76" s="163">
        <f>IFERROR(VLOOKUP($A76,Прил1!_xlnm.Print_Area,3,FALSE),0)</f>
        <v>250</v>
      </c>
    </row>
    <row r="77" spans="1:4" x14ac:dyDescent="0.2">
      <c r="A77" s="168" t="s">
        <v>4932</v>
      </c>
      <c r="B77" s="163" t="str">
        <f>IFERROR(VLOOKUP($A77,Прил1!_xlnm.Print_Area,2,FALSE),"")</f>
        <v>Определение активности аспартатаминотрансферазы в крови (АСТ)</v>
      </c>
      <c r="C77" s="163">
        <f>IFERROR(VLOOKUP($A77,Прил1!_xlnm.Print_Area,3,FALSE),0)</f>
        <v>180</v>
      </c>
      <c r="D77" s="163">
        <f>IFERROR(VLOOKUP($A77,Прил1!_xlnm.Print_Area,3,FALSE),0)</f>
        <v>180</v>
      </c>
    </row>
    <row r="78" spans="1:4" x14ac:dyDescent="0.2">
      <c r="A78" s="168" t="s">
        <v>4933</v>
      </c>
      <c r="B78" s="163" t="str">
        <f>IFERROR(VLOOKUP($A78,Прил1!_xlnm.Print_Area,2,FALSE),"")</f>
        <v>Определение активности аланинаминотрансферазы в крови (АЛТ)</v>
      </c>
      <c r="C78" s="163">
        <f>IFERROR(VLOOKUP($A78,Прил1!_xlnm.Print_Area,3,FALSE),0)</f>
        <v>180</v>
      </c>
      <c r="D78" s="163">
        <f>IFERROR(VLOOKUP($A78,Прил1!_xlnm.Print_Area,3,FALSE),0)</f>
        <v>180</v>
      </c>
    </row>
    <row r="79" spans="1:4" x14ac:dyDescent="0.2">
      <c r="A79" s="168" t="s">
        <v>4934</v>
      </c>
      <c r="B79" s="163" t="str">
        <f>IFERROR(VLOOKUP($A79,Прил1!_xlnm.Print_Area,2,FALSE),"")</f>
        <v>Определение щелочной фосфатазы в крови</v>
      </c>
      <c r="C79" s="163">
        <f>IFERROR(VLOOKUP($A79,Прил1!_xlnm.Print_Area,3,FALSE),0)</f>
        <v>170</v>
      </c>
      <c r="D79" s="163">
        <f>IFERROR(VLOOKUP($A79,Прил1!_xlnm.Print_Area,3,FALSE),0)</f>
        <v>170</v>
      </c>
    </row>
    <row r="80" spans="1:4" x14ac:dyDescent="0.2">
      <c r="A80" s="168" t="s">
        <v>4943</v>
      </c>
      <c r="B80" s="163" t="str">
        <f>IFERROR(VLOOKUP($A80,Прил1!_xlnm.Print_Area,2,FALSE),"")</f>
        <v>Определение магния в крови</v>
      </c>
      <c r="C80" s="163">
        <f>IFERROR(VLOOKUP($A80,Прил1!_xlnm.Print_Area,3,FALSE),0)</f>
        <v>190</v>
      </c>
      <c r="D80" s="163">
        <f>IFERROR(VLOOKUP($A80,Прил1!_xlnm.Print_Area,3,FALSE),0)</f>
        <v>190</v>
      </c>
    </row>
    <row r="81" spans="1:4" x14ac:dyDescent="0.2">
      <c r="A81" s="168" t="s">
        <v>5677</v>
      </c>
      <c r="B81" s="163" t="str">
        <f>IFERROR(VLOOKUP($A81,Прил1!_xlnm.Print_Area,2,FALSE),"")</f>
        <v>Определение общего Т3 в крови</v>
      </c>
      <c r="C81" s="163">
        <f>IFERROR(VLOOKUP($A81,Прил1!_xlnm.Print_Area,3,FALSE),0)</f>
        <v>460</v>
      </c>
      <c r="D81" s="163">
        <f>IFERROR(VLOOKUP($A81,Прил1!_xlnm.Print_Area,3,FALSE),0)</f>
        <v>460</v>
      </c>
    </row>
    <row r="82" spans="1:4" x14ac:dyDescent="0.2">
      <c r="A82" s="168" t="s">
        <v>5678</v>
      </c>
      <c r="B82" s="163" t="str">
        <f>IFERROR(VLOOKUP($A82,Прил1!_xlnm.Print_Area,2,FALSE),"")</f>
        <v>Определение общего Т4 в крови</v>
      </c>
      <c r="C82" s="163">
        <f>IFERROR(VLOOKUP($A82,Прил1!_xlnm.Print_Area,3,FALSE),0)</f>
        <v>460</v>
      </c>
      <c r="D82" s="163">
        <f>IFERROR(VLOOKUP($A82,Прил1!_xlnm.Print_Area,3,FALSE),0)</f>
        <v>460</v>
      </c>
    </row>
    <row r="83" spans="1:4" x14ac:dyDescent="0.2">
      <c r="A83" s="168" t="s">
        <v>4999</v>
      </c>
      <c r="B83" s="163" t="str">
        <f>IFERROR(VLOOKUP($A83,Прил1!_xlnm.Print_Area,2,FALSE),"")</f>
        <v>Определение тиреотропного гормона в крови (ТТГ)</v>
      </c>
      <c r="C83" s="163">
        <f>IFERROR(VLOOKUP($A83,Прил1!_xlnm.Print_Area,3,FALSE),0)</f>
        <v>460</v>
      </c>
      <c r="D83" s="163">
        <f>IFERROR(VLOOKUP($A83,Прил1!_xlnm.Print_Area,3,FALSE),0)</f>
        <v>460</v>
      </c>
    </row>
    <row r="84" spans="1:4" x14ac:dyDescent="0.2">
      <c r="A84" s="168" t="s">
        <v>5005</v>
      </c>
      <c r="B84" s="163" t="str">
        <f>IFERROR(VLOOKUP($A84,Прил1!_xlnm.Print_Area,2,FALSE),"")</f>
        <v>Определение кортизола в крови</v>
      </c>
      <c r="C84" s="163">
        <f>IFERROR(VLOOKUP($A84,Прил1!_xlnm.Print_Area,3,FALSE),0)</f>
        <v>450</v>
      </c>
      <c r="D84" s="163">
        <f>IFERROR(VLOOKUP($A84,Прил1!_xlnm.Print_Area,3,FALSE),0)</f>
        <v>450</v>
      </c>
    </row>
    <row r="85" spans="1:4" x14ac:dyDescent="0.2">
      <c r="A85" s="168" t="s">
        <v>5010</v>
      </c>
      <c r="B85" s="163" t="str">
        <f>IFERROR(VLOOKUP($A85,Прил1!_xlnm.Print_Area,2,FALSE),"")</f>
        <v>Определение тестостерона в крови</v>
      </c>
      <c r="C85" s="163">
        <f>IFERROR(VLOOKUP($A85,Прил1!_xlnm.Print_Area,3,FALSE),0)</f>
        <v>450</v>
      </c>
      <c r="D85" s="163">
        <f>IFERROR(VLOOKUP($A85,Прил1!_xlnm.Print_Area,3,FALSE),0)</f>
        <v>450</v>
      </c>
    </row>
    <row r="86" spans="1:4" ht="25.5" x14ac:dyDescent="0.2">
      <c r="A86" s="168" t="s">
        <v>5271</v>
      </c>
      <c r="B86" s="166" t="str">
        <f>IFERROR(VLOOKUP($A86,Прил1!_xlnm.Print_Area,2,FALSE),"")</f>
        <v>Цитологическое исследование материала, полученного при гинекологическом осмотре, (профилактическом скрининге) ПМО</v>
      </c>
      <c r="C86" s="163"/>
      <c r="D86" s="163">
        <f>IFERROR(VLOOKUP($A86,Прил1!_xlnm.Print_Area,3,FALSE),0)</f>
        <v>750</v>
      </c>
    </row>
    <row r="87" spans="1:4" x14ac:dyDescent="0.2">
      <c r="A87" s="168" t="s">
        <v>3579</v>
      </c>
      <c r="B87" s="163" t="str">
        <f>IFERROR(VLOOKUP($A87,Прил1!_xlnm.Print_Area,2,FALSE),"")</f>
        <v>ЭКГ (в 12-ти отведениях) 6-ти канальным электрокардиографом</v>
      </c>
      <c r="C87" s="163">
        <f>IFERROR(VLOOKUP($A87,Прил1!_xlnm.Print_Area,3,FALSE),0)</f>
        <v>1000</v>
      </c>
      <c r="D87" s="163">
        <f>IFERROR(VLOOKUP($A87,Прил1!_xlnm.Print_Area,3,FALSE),0)</f>
        <v>1000</v>
      </c>
    </row>
    <row r="88" spans="1:4" x14ac:dyDescent="0.2">
      <c r="A88" s="168" t="s">
        <v>3588</v>
      </c>
      <c r="B88" s="163" t="str">
        <f>IFERROR(VLOOKUP($A88,Прил1!_xlnm.Print_Area,2,FALSE),"")</f>
        <v>Велоэргометрия при педалировании без периодов отдыха (ВЭМ)</v>
      </c>
      <c r="C88" s="163">
        <f>IFERROR(VLOOKUP($A88,Прил1!_xlnm.Print_Area,3,FALSE),0)</f>
        <v>3700</v>
      </c>
      <c r="D88" s="163">
        <f>IFERROR(VLOOKUP($A88,Прил1!_xlnm.Print_Area,3,FALSE),0)</f>
        <v>3700</v>
      </c>
    </row>
    <row r="89" spans="1:4" x14ac:dyDescent="0.2">
      <c r="A89" s="168" t="s">
        <v>3599</v>
      </c>
      <c r="B89" s="163" t="str">
        <f>IFERROR(VLOOKUP($A89,Прил1!_xlnm.Print_Area,2,FALSE),"")</f>
        <v>Спирография при записи на автоматизированных аппаратах</v>
      </c>
      <c r="C89" s="163">
        <f>IFERROR(VLOOKUP($A89,Прил1!_xlnm.Print_Area,3,FALSE),0)</f>
        <v>1600</v>
      </c>
      <c r="D89" s="163">
        <f>IFERROR(VLOOKUP($A89,Прил1!_xlnm.Print_Area,3,FALSE),0)</f>
        <v>1600</v>
      </c>
    </row>
    <row r="90" spans="1:4" x14ac:dyDescent="0.2">
      <c r="A90" s="168" t="s">
        <v>3674</v>
      </c>
      <c r="B90" s="163" t="str">
        <f>IFERROR(VLOOKUP($A90,Прил1!_xlnm.Print_Area,2,FALSE),"")</f>
        <v>Флюорография легких цифровая</v>
      </c>
      <c r="C90" s="163">
        <f>IFERROR(VLOOKUP($A90,Прил1!_xlnm.Print_Area,3,FALSE),0)</f>
        <v>600</v>
      </c>
      <c r="D90" s="163">
        <f>IFERROR(VLOOKUP($A90,Прил1!_xlnm.Print_Area,3,FALSE),0)</f>
        <v>600</v>
      </c>
    </row>
    <row r="91" spans="1:4" ht="25.5" x14ac:dyDescent="0.2">
      <c r="A91" s="168" t="s">
        <v>3609</v>
      </c>
      <c r="B91" s="163" t="str">
        <f>IFERROR(VLOOKUP($A91,Прил1!_xlnm.Print_Area,2,FALSE),"")</f>
        <v>УЗИ органов гепатобилиарной системы (печень, желчный пузырь и желчные протоки, поджелудочная железа)</v>
      </c>
      <c r="C91" s="163">
        <f>IFERROR(VLOOKUP($A91,Прил1!_xlnm.Print_Area,3,FALSE),0)</f>
        <v>3000</v>
      </c>
      <c r="D91" s="163">
        <f>IFERROR(VLOOKUP($A91,Прил1!_xlnm.Print_Area,3,FALSE),0)</f>
        <v>3000</v>
      </c>
    </row>
    <row r="92" spans="1:4" x14ac:dyDescent="0.2">
      <c r="A92" s="168" t="s">
        <v>3611</v>
      </c>
      <c r="B92" s="163" t="str">
        <f>IFERROR(VLOOKUP($A92,Прил1!_xlnm.Print_Area,2,FALSE),"")</f>
        <v>УЗИ селезенки</v>
      </c>
      <c r="C92" s="163">
        <f>IFERROR(VLOOKUP($A92,Прил1!_xlnm.Print_Area,3,FALSE),0)</f>
        <v>1000</v>
      </c>
      <c r="D92" s="163">
        <f>IFERROR(VLOOKUP($A92,Прил1!_xlnm.Print_Area,3,FALSE),0)</f>
        <v>1000</v>
      </c>
    </row>
    <row r="93" spans="1:4" x14ac:dyDescent="0.2">
      <c r="A93" s="168" t="s">
        <v>3616</v>
      </c>
      <c r="B93" s="166" t="str">
        <f>IFERROR(VLOOKUP($A93,Прил1!_xlnm.Print_Area,2,FALSE),"")</f>
        <v>УЗИ внутренних женских половых органов</v>
      </c>
      <c r="C93" s="163"/>
      <c r="D93" s="163">
        <f>IFERROR(VLOOKUP($A93,Прил1!_xlnm.Print_Area,3,FALSE),0)</f>
        <v>2500</v>
      </c>
    </row>
    <row r="94" spans="1:4" x14ac:dyDescent="0.2">
      <c r="A94" s="168" t="s">
        <v>3618</v>
      </c>
      <c r="B94" s="163" t="str">
        <f>IFERROR(VLOOKUP($A94,Прил1!_xlnm.Print_Area,2,FALSE),"")</f>
        <v>УЗИ почек, надпочечников, мочеточников, лимфатических узлов и мочевого пузыря</v>
      </c>
      <c r="C94" s="163">
        <f>IFERROR(VLOOKUP($A94,Прил1!_xlnm.Print_Area,3,FALSE),0)</f>
        <v>3000</v>
      </c>
      <c r="D94" s="163">
        <f>IFERROR(VLOOKUP($A94,Прил1!_xlnm.Print_Area,3,FALSE),0)</f>
        <v>3000</v>
      </c>
    </row>
    <row r="95" spans="1:4" x14ac:dyDescent="0.2">
      <c r="A95" s="168" t="s">
        <v>3620</v>
      </c>
      <c r="B95" s="165" t="str">
        <f>IFERROR(VLOOKUP($A95,Прил1!_xlnm.Print_Area,2,FALSE),"")</f>
        <v>УЗИ предстательной железы</v>
      </c>
      <c r="C95" s="163">
        <f>IFERROR(VLOOKUP($A95,Прил1!_xlnm.Print_Area,3,FALSE),0)</f>
        <v>1000</v>
      </c>
      <c r="D95" s="163"/>
    </row>
    <row r="96" spans="1:4" x14ac:dyDescent="0.2">
      <c r="A96" s="168" t="s">
        <v>3623</v>
      </c>
      <c r="B96" s="163" t="str">
        <f>IFERROR(VLOOKUP($A96,Прил1!_xlnm.Print_Area,2,FALSE),"")</f>
        <v>УЗИ щитовидной железы</v>
      </c>
      <c r="C96" s="163">
        <f>IFERROR(VLOOKUP($A96,Прил1!_xlnm.Print_Area,3,FALSE),0)</f>
        <v>1300</v>
      </c>
      <c r="D96" s="163">
        <f>IFERROR(VLOOKUP($A96,Прил1!_xlnm.Print_Area,3,FALSE),0)</f>
        <v>1300</v>
      </c>
    </row>
    <row r="97" spans="1:7" x14ac:dyDescent="0.2">
      <c r="A97" s="171" t="s">
        <v>3634</v>
      </c>
      <c r="B97" s="172" t="str">
        <f>IFERROR(VLOOKUP($A97,Прил1!_xlnm.Print_Area,2,FALSE),"")</f>
        <v>Эхокардиография с допплеровским анализом</v>
      </c>
      <c r="C97" s="172">
        <f>IFERROR(VLOOKUP($A97,Прил1!_xlnm.Print_Area,3,FALSE),0)</f>
        <v>3300</v>
      </c>
      <c r="D97" s="172">
        <f>IFERROR(VLOOKUP($A97,Прил1!_xlnm.Print_Area,3,FALSE),0)</f>
        <v>3300</v>
      </c>
    </row>
    <row r="98" spans="1:7" x14ac:dyDescent="0.2">
      <c r="A98" s="164" t="s">
        <v>5889</v>
      </c>
      <c r="B98" s="174" t="s">
        <v>5559</v>
      </c>
      <c r="C98" s="175">
        <f>SUM(C99:C152)*(100-$F$98)/100</f>
        <v>31144</v>
      </c>
      <c r="D98" s="176">
        <f>SUM(D99:D152)*(100-$F$98)/100</f>
        <v>34024</v>
      </c>
      <c r="F98" s="157">
        <f>$F$7</f>
        <v>20</v>
      </c>
      <c r="G98" s="161">
        <f>D98-C98</f>
        <v>2880</v>
      </c>
    </row>
    <row r="99" spans="1:7" x14ac:dyDescent="0.2">
      <c r="A99" s="167" t="s">
        <v>2685</v>
      </c>
      <c r="B99" s="173" t="str">
        <f>IFERROR(VLOOKUP($A99,Прил1!_xlnm.Print_Area,2,FALSE),"")</f>
        <v>Прием врача-терапевта профилактический</v>
      </c>
      <c r="C99" s="173">
        <f>IFERROR(VLOOKUP($A99,Прил1!_xlnm.Print_Area,3,FALSE),0)</f>
        <v>450</v>
      </c>
      <c r="D99" s="173">
        <f>IFERROR(VLOOKUP($A99,Прил1!_xlnm.Print_Area,3,FALSE),0)</f>
        <v>450</v>
      </c>
    </row>
    <row r="100" spans="1:7" x14ac:dyDescent="0.2">
      <c r="A100" s="168" t="s">
        <v>2691</v>
      </c>
      <c r="B100" s="163" t="str">
        <f>IFERROR(VLOOKUP($A100,Прил1!_xlnm.Print_Area,2,FALSE),"")</f>
        <v>Прием врача-кардиолога профилактический</v>
      </c>
      <c r="C100" s="163">
        <f>IFERROR(VLOOKUP($A100,Прил1!_xlnm.Print_Area,3,FALSE),0)</f>
        <v>360</v>
      </c>
      <c r="D100" s="163">
        <f>IFERROR(VLOOKUP($A100,Прил1!_xlnm.Print_Area,3,FALSE),0)</f>
        <v>360</v>
      </c>
    </row>
    <row r="101" spans="1:7" ht="25.5" x14ac:dyDescent="0.2">
      <c r="A101" s="168" t="s">
        <v>2713</v>
      </c>
      <c r="B101" s="163" t="str">
        <f>IFERROR(VLOOKUP($A101,Прил1!_xlnm.Print_Area,2,FALSE),"")</f>
        <v>Прием (осмотр, консультация) врача по лечебной физкультуре и спортивной медицине первичный</v>
      </c>
      <c r="C101" s="163">
        <f>IFERROR(VLOOKUP($A101,Прил1!_xlnm.Print_Area,3,FALSE),0)</f>
        <v>1500</v>
      </c>
      <c r="D101" s="163">
        <f>IFERROR(VLOOKUP($A101,Прил1!_xlnm.Print_Area,3,FALSE),0)</f>
        <v>1500</v>
      </c>
    </row>
    <row r="102" spans="1:7" x14ac:dyDescent="0.2">
      <c r="A102" s="168" t="s">
        <v>2722</v>
      </c>
      <c r="B102" s="163" t="str">
        <f>IFERROR(VLOOKUP($A102,Прил1!_xlnm.Print_Area,2,FALSE),"")</f>
        <v>Прием врача-хирурга профилактический</v>
      </c>
      <c r="C102" s="163">
        <f>IFERROR(VLOOKUP($A102,Прил1!_xlnm.Print_Area,3,FALSE),0)</f>
        <v>900</v>
      </c>
      <c r="D102" s="163">
        <f>IFERROR(VLOOKUP($A102,Прил1!_xlnm.Print_Area,3,FALSE),0)</f>
        <v>900</v>
      </c>
    </row>
    <row r="103" spans="1:7" x14ac:dyDescent="0.2">
      <c r="A103" s="168" t="s">
        <v>2728</v>
      </c>
      <c r="B103" s="163" t="str">
        <f>IFERROR(VLOOKUP($A103,Прил1!_xlnm.Print_Area,2,FALSE),"")</f>
        <v>Прием врача-травматолога-ортопеда профилактический</v>
      </c>
      <c r="C103" s="163">
        <f>IFERROR(VLOOKUP($A103,Прил1!_xlnm.Print_Area,3,FALSE),0)</f>
        <v>900</v>
      </c>
      <c r="D103" s="163">
        <f>IFERROR(VLOOKUP($A103,Прил1!_xlnm.Print_Area,3,FALSE),0)</f>
        <v>900</v>
      </c>
    </row>
    <row r="104" spans="1:7" x14ac:dyDescent="0.2">
      <c r="A104" s="168" t="s">
        <v>2731</v>
      </c>
      <c r="B104" s="165" t="str">
        <f>IFERROR(VLOOKUP($A104,Прил1!_xlnm.Print_Area,2,FALSE),"")</f>
        <v>Прием врача-уролога профилактический</v>
      </c>
      <c r="C104" s="165">
        <f>IFERROR(VLOOKUP($A104,Прил1!_xlnm.Print_Area,3,FALSE),0)</f>
        <v>900</v>
      </c>
      <c r="D104" s="163"/>
    </row>
    <row r="105" spans="1:7" x14ac:dyDescent="0.2">
      <c r="A105" s="168" t="s">
        <v>2749</v>
      </c>
      <c r="B105" s="163" t="str">
        <f>IFERROR(VLOOKUP($A105,Прил1!_xlnm.Print_Area,2,FALSE),"")</f>
        <v>Прием врача-стоматолога профилактический</v>
      </c>
      <c r="C105" s="163">
        <f>IFERROR(VLOOKUP($A105,Прил1!_xlnm.Print_Area,3,FALSE),0)</f>
        <v>360</v>
      </c>
      <c r="D105" s="163">
        <f>IFERROR(VLOOKUP($A105,Прил1!_xlnm.Print_Area,3,FALSE),0)</f>
        <v>360</v>
      </c>
    </row>
    <row r="106" spans="1:7" x14ac:dyDescent="0.2">
      <c r="A106" s="168" t="s">
        <v>2757</v>
      </c>
      <c r="B106" s="163" t="str">
        <f>IFERROR(VLOOKUP($A106,Прил1!_xlnm.Print_Area,2,FALSE),"")</f>
        <v>Прием врача-офтальмолога профилактический</v>
      </c>
      <c r="C106" s="163">
        <f>IFERROR(VLOOKUP($A106,Прил1!_xlnm.Print_Area,3,FALSE),0)</f>
        <v>500</v>
      </c>
      <c r="D106" s="163">
        <f>IFERROR(VLOOKUP($A106,Прил1!_xlnm.Print_Area,3,FALSE),0)</f>
        <v>500</v>
      </c>
    </row>
    <row r="107" spans="1:7" x14ac:dyDescent="0.2">
      <c r="A107" s="168" t="s">
        <v>2762</v>
      </c>
      <c r="B107" s="163" t="str">
        <f>IFERROR(VLOOKUP($A107,Прил1!_xlnm.Print_Area,2,FALSE),"")</f>
        <v>Прием врача-отоларинголога профилактический</v>
      </c>
      <c r="C107" s="163">
        <f>IFERROR(VLOOKUP($A107,Прил1!_xlnm.Print_Area,3,FALSE),0)</f>
        <v>900</v>
      </c>
      <c r="D107" s="163">
        <f>IFERROR(VLOOKUP($A107,Прил1!_xlnm.Print_Area,3,FALSE),0)</f>
        <v>900</v>
      </c>
    </row>
    <row r="108" spans="1:7" x14ac:dyDescent="0.2">
      <c r="A108" s="168" t="s">
        <v>2766</v>
      </c>
      <c r="B108" s="163" t="str">
        <f>IFERROR(VLOOKUP($A108,Прил1!_xlnm.Print_Area,2,FALSE),"")</f>
        <v>Прием врача-невролога профилактический</v>
      </c>
      <c r="C108" s="163">
        <f>IFERROR(VLOOKUP($A108,Прил1!_xlnm.Print_Area,3,FALSE),0)</f>
        <v>500</v>
      </c>
      <c r="D108" s="163">
        <f>IFERROR(VLOOKUP($A108,Прил1!_xlnm.Print_Area,3,FALSE),0)</f>
        <v>500</v>
      </c>
    </row>
    <row r="109" spans="1:7" x14ac:dyDescent="0.2">
      <c r="A109" s="168" t="s">
        <v>2773</v>
      </c>
      <c r="B109" s="163" t="str">
        <f>IFERROR(VLOOKUP($A109,Прил1!_xlnm.Print_Area,2,FALSE),"")</f>
        <v>Прием врача-дерматовенеролога профилактический</v>
      </c>
      <c r="C109" s="163">
        <f>IFERROR(VLOOKUP($A109,Прил1!_xlnm.Print_Area,3,FALSE),0)</f>
        <v>900</v>
      </c>
      <c r="D109" s="163">
        <f>IFERROR(VLOOKUP($A109,Прил1!_xlnm.Print_Area,3,FALSE),0)</f>
        <v>900</v>
      </c>
    </row>
    <row r="110" spans="1:7" x14ac:dyDescent="0.2">
      <c r="A110" s="168" t="s">
        <v>2798</v>
      </c>
      <c r="B110" s="166" t="str">
        <f>IFERROR(VLOOKUP($A110,Прил1!_xlnm.Print_Area,2,FALSE),"")</f>
        <v>Прием врача-акушера-гинеколога профилактический</v>
      </c>
      <c r="C110" s="163"/>
      <c r="D110" s="163">
        <f>IFERROR(VLOOKUP($A110,Прил1!_xlnm.Print_Area,3,FALSE),0)</f>
        <v>800</v>
      </c>
    </row>
    <row r="111" spans="1:7" x14ac:dyDescent="0.2">
      <c r="A111" s="168" t="s">
        <v>2859</v>
      </c>
      <c r="B111" s="163" t="str">
        <f>IFERROR(VLOOKUP($A111,Прил1!_xlnm.Print_Area,2,FALSE),"")</f>
        <v>Прием (осмотр, консультация) медицинского психолога первичный</v>
      </c>
      <c r="C111" s="163">
        <f>IFERROR(VLOOKUP($A111,Прил1!_xlnm.Print_Area,3,FALSE),0)</f>
        <v>1050</v>
      </c>
      <c r="D111" s="163">
        <f>IFERROR(VLOOKUP($A111,Прил1!_xlnm.Print_Area,3,FALSE),0)</f>
        <v>1050</v>
      </c>
    </row>
    <row r="112" spans="1:7" x14ac:dyDescent="0.2">
      <c r="A112" s="168" t="s">
        <v>2870</v>
      </c>
      <c r="B112" s="163" t="str">
        <f>IFERROR(VLOOKUP($A112,Прил1!_xlnm.Print_Area,2,FALSE),"")</f>
        <v>Взятие крови из вены</v>
      </c>
      <c r="C112" s="163">
        <f>IFERROR(VLOOKUP($A112,Прил1!_xlnm.Print_Area,3,FALSE),0)</f>
        <v>300</v>
      </c>
      <c r="D112" s="163">
        <f>IFERROR(VLOOKUP($A112,Прил1!_xlnm.Print_Area,3,FALSE),0)</f>
        <v>300</v>
      </c>
    </row>
    <row r="113" spans="1:4" x14ac:dyDescent="0.2">
      <c r="A113" s="168" t="s">
        <v>2873</v>
      </c>
      <c r="B113" s="166" t="str">
        <f>IFERROR(VLOOKUP($A113,Прил1!_xlnm.Print_Area,2,FALSE),"")</f>
        <v>Забор материала на флору</v>
      </c>
      <c r="C113" s="163"/>
      <c r="D113" s="163">
        <f>IFERROR(VLOOKUP($A113,Прил1!_xlnm.Print_Area,3,FALSE),0)</f>
        <v>500</v>
      </c>
    </row>
    <row r="114" spans="1:4" x14ac:dyDescent="0.2">
      <c r="A114" s="168" t="s">
        <v>2874</v>
      </c>
      <c r="B114" s="166" t="str">
        <f>IFERROR(VLOOKUP($A114,Прил1!_xlnm.Print_Area,2,FALSE),"")</f>
        <v>Забор материала на цитологическое исследование</v>
      </c>
      <c r="C114" s="163"/>
      <c r="D114" s="163">
        <f>IFERROR(VLOOKUP($A114,Прил1!_xlnm.Print_Area,3,FALSE),0)</f>
        <v>500</v>
      </c>
    </row>
    <row r="115" spans="1:4" x14ac:dyDescent="0.2">
      <c r="A115" s="168" t="s">
        <v>4864</v>
      </c>
      <c r="B115" s="163" t="str">
        <f>IFERROR(VLOOKUP($A115,Прил1!_xlnm.Print_Area,2,FALSE),"")</f>
        <v>Клинический анализ крови развернутый (лейкоформула, СОЭ)</v>
      </c>
      <c r="C115" s="163">
        <f>IFERROR(VLOOKUP($A115,Прил1!_xlnm.Print_Area,3,FALSE),0)</f>
        <v>700</v>
      </c>
      <c r="D115" s="163">
        <f>IFERROR(VLOOKUP($A115,Прил1!_xlnm.Print_Area,3,FALSE),0)</f>
        <v>700</v>
      </c>
    </row>
    <row r="116" spans="1:4" x14ac:dyDescent="0.2">
      <c r="A116" s="168" t="s">
        <v>4876</v>
      </c>
      <c r="B116" s="163" t="str">
        <f>IFERROR(VLOOKUP($A116,Прил1!_xlnm.Print_Area,2,FALSE),"")</f>
        <v>Общий анализ мочи</v>
      </c>
      <c r="C116" s="163">
        <f>IFERROR(VLOOKUP($A116,Прил1!_xlnm.Print_Area,3,FALSE),0)</f>
        <v>400</v>
      </c>
      <c r="D116" s="163">
        <f>IFERROR(VLOOKUP($A116,Прил1!_xlnm.Print_Area,3,FALSE),0)</f>
        <v>400</v>
      </c>
    </row>
    <row r="117" spans="1:4" x14ac:dyDescent="0.2">
      <c r="A117" s="168" t="s">
        <v>4917</v>
      </c>
      <c r="B117" s="163" t="str">
        <f>IFERROR(VLOOKUP($A117,Прил1!_xlnm.Print_Area,2,FALSE),"")</f>
        <v>Определение глюкозы в крови</v>
      </c>
      <c r="C117" s="163">
        <f>IFERROR(VLOOKUP($A117,Прил1!_xlnm.Print_Area,3,FALSE),0)</f>
        <v>190</v>
      </c>
      <c r="D117" s="163">
        <f>IFERROR(VLOOKUP($A117,Прил1!_xlnm.Print_Area,3,FALSE),0)</f>
        <v>190</v>
      </c>
    </row>
    <row r="118" spans="1:4" x14ac:dyDescent="0.2">
      <c r="A118" s="168" t="s">
        <v>4918</v>
      </c>
      <c r="B118" s="163" t="str">
        <f>IFERROR(VLOOKUP($A118,Прил1!_xlnm.Print_Area,2,FALSE),"")</f>
        <v>Определение холестерина в крови</v>
      </c>
      <c r="C118" s="163">
        <f>IFERROR(VLOOKUP($A118,Прил1!_xlnm.Print_Area,3,FALSE),0)</f>
        <v>160</v>
      </c>
      <c r="D118" s="163">
        <f>IFERROR(VLOOKUP($A118,Прил1!_xlnm.Print_Area,3,FALSE),0)</f>
        <v>160</v>
      </c>
    </row>
    <row r="119" spans="1:4" x14ac:dyDescent="0.2">
      <c r="A119" s="168" t="s">
        <v>4919</v>
      </c>
      <c r="B119" s="163" t="str">
        <f>IFERROR(VLOOKUP($A119,Прил1!_xlnm.Print_Area,2,FALSE),"")</f>
        <v>Определение триглицеридов в крови</v>
      </c>
      <c r="C119" s="163">
        <f>IFERROR(VLOOKUP($A119,Прил1!_xlnm.Print_Area,3,FALSE),0)</f>
        <v>200</v>
      </c>
      <c r="D119" s="163">
        <f>IFERROR(VLOOKUP($A119,Прил1!_xlnm.Print_Area,3,FALSE),0)</f>
        <v>200</v>
      </c>
    </row>
    <row r="120" spans="1:4" x14ac:dyDescent="0.2">
      <c r="A120" s="168" t="s">
        <v>4924</v>
      </c>
      <c r="B120" s="163" t="str">
        <f>IFERROR(VLOOKUP($A120,Прил1!_xlnm.Print_Area,2,FALSE),"")</f>
        <v>Определение общего кальция в крови</v>
      </c>
      <c r="C120" s="163">
        <f>IFERROR(VLOOKUP($A120,Прил1!_xlnm.Print_Area,3,FALSE),0)</f>
        <v>170</v>
      </c>
      <c r="D120" s="163">
        <f>IFERROR(VLOOKUP($A120,Прил1!_xlnm.Print_Area,3,FALSE),0)</f>
        <v>170</v>
      </c>
    </row>
    <row r="121" spans="1:4" x14ac:dyDescent="0.2">
      <c r="A121" s="168" t="s">
        <v>4925</v>
      </c>
      <c r="B121" s="163" t="str">
        <f>IFERROR(VLOOKUP($A121,Прил1!_xlnm.Print_Area,2,FALSE),"")</f>
        <v>Определение натрия в крови</v>
      </c>
      <c r="C121" s="163">
        <f>IFERROR(VLOOKUP($A121,Прил1!_xlnm.Print_Area,3,FALSE),0)</f>
        <v>170</v>
      </c>
      <c r="D121" s="163">
        <f>IFERROR(VLOOKUP($A121,Прил1!_xlnm.Print_Area,3,FALSE),0)</f>
        <v>170</v>
      </c>
    </row>
    <row r="122" spans="1:4" x14ac:dyDescent="0.2">
      <c r="A122" s="168" t="s">
        <v>4926</v>
      </c>
      <c r="B122" s="163" t="str">
        <f>IFERROR(VLOOKUP($A122,Прил1!_xlnm.Print_Area,2,FALSE),"")</f>
        <v>Определение калия в крови</v>
      </c>
      <c r="C122" s="163">
        <f>IFERROR(VLOOKUP($A122,Прил1!_xlnm.Print_Area,3,FALSE),0)</f>
        <v>170</v>
      </c>
      <c r="D122" s="163">
        <f>IFERROR(VLOOKUP($A122,Прил1!_xlnm.Print_Area,3,FALSE),0)</f>
        <v>170</v>
      </c>
    </row>
    <row r="123" spans="1:4" x14ac:dyDescent="0.2">
      <c r="A123" s="168" t="s">
        <v>4927</v>
      </c>
      <c r="B123" s="163" t="str">
        <f>IFERROR(VLOOKUP($A123,Прил1!_xlnm.Print_Area,2,FALSE),"")</f>
        <v>Определение хлора в крови</v>
      </c>
      <c r="C123" s="163">
        <f>IFERROR(VLOOKUP($A123,Прил1!_xlnm.Print_Area,3,FALSE),0)</f>
        <v>220</v>
      </c>
      <c r="D123" s="163">
        <f>IFERROR(VLOOKUP($A123,Прил1!_xlnm.Print_Area,3,FALSE),0)</f>
        <v>220</v>
      </c>
    </row>
    <row r="124" spans="1:4" x14ac:dyDescent="0.2">
      <c r="A124" s="168" t="s">
        <v>4928</v>
      </c>
      <c r="B124" s="163" t="str">
        <f>IFERROR(VLOOKUP($A124,Прил1!_xlnm.Print_Area,2,FALSE),"")</f>
        <v>Определение общего железа в крови</v>
      </c>
      <c r="C124" s="163">
        <f>IFERROR(VLOOKUP($A124,Прил1!_xlnm.Print_Area,3,FALSE),0)</f>
        <v>320</v>
      </c>
      <c r="D124" s="163">
        <f>IFERROR(VLOOKUP($A124,Прил1!_xlnm.Print_Area,3,FALSE),0)</f>
        <v>320</v>
      </c>
    </row>
    <row r="125" spans="1:4" x14ac:dyDescent="0.2">
      <c r="A125" s="168" t="s">
        <v>4929</v>
      </c>
      <c r="B125" s="163" t="str">
        <f>IFERROR(VLOOKUP($A125,Прил1!_xlnm.Print_Area,2,FALSE),"")</f>
        <v>Определение фосфора в крови</v>
      </c>
      <c r="C125" s="163">
        <f>IFERROR(VLOOKUP($A125,Прил1!_xlnm.Print_Area,3,FALSE),0)</f>
        <v>230</v>
      </c>
      <c r="D125" s="163">
        <f>IFERROR(VLOOKUP($A125,Прил1!_xlnm.Print_Area,3,FALSE),0)</f>
        <v>230</v>
      </c>
    </row>
    <row r="126" spans="1:4" x14ac:dyDescent="0.2">
      <c r="A126" s="168" t="s">
        <v>4930</v>
      </c>
      <c r="B126" s="163" t="str">
        <f>IFERROR(VLOOKUP($A126,Прил1!_xlnm.Print_Area,2,FALSE),"")</f>
        <v>Определение креатинфосфокиназы в крови</v>
      </c>
      <c r="C126" s="163">
        <f>IFERROR(VLOOKUP($A126,Прил1!_xlnm.Print_Area,3,FALSE),0)</f>
        <v>250</v>
      </c>
      <c r="D126" s="163">
        <f>IFERROR(VLOOKUP($A126,Прил1!_xlnm.Print_Area,3,FALSE),0)</f>
        <v>250</v>
      </c>
    </row>
    <row r="127" spans="1:4" x14ac:dyDescent="0.2">
      <c r="A127" s="168" t="s">
        <v>4932</v>
      </c>
      <c r="B127" s="163" t="str">
        <f>IFERROR(VLOOKUP($A127,Прил1!_xlnm.Print_Area,2,FALSE),"")</f>
        <v>Определение активности аспартатаминотрансферазы в крови (АСТ)</v>
      </c>
      <c r="C127" s="163">
        <f>IFERROR(VLOOKUP($A127,Прил1!_xlnm.Print_Area,3,FALSE),0)</f>
        <v>180</v>
      </c>
      <c r="D127" s="163">
        <f>IFERROR(VLOOKUP($A127,Прил1!_xlnm.Print_Area,3,FALSE),0)</f>
        <v>180</v>
      </c>
    </row>
    <row r="128" spans="1:4" x14ac:dyDescent="0.2">
      <c r="A128" s="168" t="s">
        <v>4933</v>
      </c>
      <c r="B128" s="163" t="str">
        <f>IFERROR(VLOOKUP($A128,Прил1!_xlnm.Print_Area,2,FALSE),"")</f>
        <v>Определение активности аланинаминотрансферазы в крови (АЛТ)</v>
      </c>
      <c r="C128" s="163">
        <f>IFERROR(VLOOKUP($A128,Прил1!_xlnm.Print_Area,3,FALSE),0)</f>
        <v>180</v>
      </c>
      <c r="D128" s="163">
        <f>IFERROR(VLOOKUP($A128,Прил1!_xlnm.Print_Area,3,FALSE),0)</f>
        <v>180</v>
      </c>
    </row>
    <row r="129" spans="1:4" x14ac:dyDescent="0.2">
      <c r="A129" s="168" t="s">
        <v>4934</v>
      </c>
      <c r="B129" s="163" t="str">
        <f>IFERROR(VLOOKUP($A129,Прил1!_xlnm.Print_Area,2,FALSE),"")</f>
        <v>Определение щелочной фосфатазы в крови</v>
      </c>
      <c r="C129" s="163">
        <f>IFERROR(VLOOKUP($A129,Прил1!_xlnm.Print_Area,3,FALSE),0)</f>
        <v>170</v>
      </c>
      <c r="D129" s="163">
        <f>IFERROR(VLOOKUP($A129,Прил1!_xlnm.Print_Area,3,FALSE),0)</f>
        <v>170</v>
      </c>
    </row>
    <row r="130" spans="1:4" x14ac:dyDescent="0.2">
      <c r="A130" s="168" t="s">
        <v>4943</v>
      </c>
      <c r="B130" s="163" t="str">
        <f>IFERROR(VLOOKUP($A130,Прил1!_xlnm.Print_Area,2,FALSE),"")</f>
        <v>Определение магния в крови</v>
      </c>
      <c r="C130" s="163">
        <f>IFERROR(VLOOKUP($A130,Прил1!_xlnm.Print_Area,3,FALSE),0)</f>
        <v>190</v>
      </c>
      <c r="D130" s="163">
        <f>IFERROR(VLOOKUP($A130,Прил1!_xlnm.Print_Area,3,FALSE),0)</f>
        <v>190</v>
      </c>
    </row>
    <row r="131" spans="1:4" x14ac:dyDescent="0.2">
      <c r="A131" s="168" t="s">
        <v>5677</v>
      </c>
      <c r="B131" s="163" t="str">
        <f>IFERROR(VLOOKUP($A131,Прил1!_xlnm.Print_Area,2,FALSE),"")</f>
        <v>Определение общего Т3 в крови</v>
      </c>
      <c r="C131" s="163">
        <f>IFERROR(VLOOKUP($A131,Прил1!_xlnm.Print_Area,3,FALSE),0)</f>
        <v>460</v>
      </c>
      <c r="D131" s="163">
        <f>IFERROR(VLOOKUP($A131,Прил1!_xlnm.Print_Area,3,FALSE),0)</f>
        <v>460</v>
      </c>
    </row>
    <row r="132" spans="1:4" x14ac:dyDescent="0.2">
      <c r="A132" s="168" t="s">
        <v>5678</v>
      </c>
      <c r="B132" s="163" t="str">
        <f>IFERROR(VLOOKUP($A132,Прил1!_xlnm.Print_Area,2,FALSE),"")</f>
        <v>Определение общего Т4 в крови</v>
      </c>
      <c r="C132" s="163">
        <f>IFERROR(VLOOKUP($A132,Прил1!_xlnm.Print_Area,3,FALSE),0)</f>
        <v>460</v>
      </c>
      <c r="D132" s="163">
        <f>IFERROR(VLOOKUP($A132,Прил1!_xlnm.Print_Area,3,FALSE),0)</f>
        <v>460</v>
      </c>
    </row>
    <row r="133" spans="1:4" x14ac:dyDescent="0.2">
      <c r="A133" s="168" t="s">
        <v>4999</v>
      </c>
      <c r="B133" s="163" t="str">
        <f>IFERROR(VLOOKUP($A133,Прил1!_xlnm.Print_Area,2,FALSE),"")</f>
        <v>Определение тиреотропного гормона в крови (ТТГ)</v>
      </c>
      <c r="C133" s="163">
        <f>IFERROR(VLOOKUP($A133,Прил1!_xlnm.Print_Area,3,FALSE),0)</f>
        <v>460</v>
      </c>
      <c r="D133" s="163">
        <f>IFERROR(VLOOKUP($A133,Прил1!_xlnm.Print_Area,3,FALSE),0)</f>
        <v>460</v>
      </c>
    </row>
    <row r="134" spans="1:4" x14ac:dyDescent="0.2">
      <c r="A134" s="168" t="s">
        <v>5005</v>
      </c>
      <c r="B134" s="163" t="str">
        <f>IFERROR(VLOOKUP($A134,Прил1!_xlnm.Print_Area,2,FALSE),"")</f>
        <v>Определение кортизола в крови</v>
      </c>
      <c r="C134" s="163">
        <f>IFERROR(VLOOKUP($A134,Прил1!_xlnm.Print_Area,3,FALSE),0)</f>
        <v>450</v>
      </c>
      <c r="D134" s="163">
        <f>IFERROR(VLOOKUP($A134,Прил1!_xlnm.Print_Area,3,FALSE),0)</f>
        <v>450</v>
      </c>
    </row>
    <row r="135" spans="1:4" x14ac:dyDescent="0.2">
      <c r="A135" s="168" t="s">
        <v>5010</v>
      </c>
      <c r="B135" s="163" t="str">
        <f>IFERROR(VLOOKUP($A135,Прил1!_xlnm.Print_Area,2,FALSE),"")</f>
        <v>Определение тестостерона в крови</v>
      </c>
      <c r="C135" s="163">
        <f>IFERROR(VLOOKUP($A135,Прил1!_xlnm.Print_Area,3,FALSE),0)</f>
        <v>450</v>
      </c>
      <c r="D135" s="163">
        <f>IFERROR(VLOOKUP($A135,Прил1!_xlnm.Print_Area,3,FALSE),0)</f>
        <v>450</v>
      </c>
    </row>
    <row r="136" spans="1:4" x14ac:dyDescent="0.2">
      <c r="A136" s="168" t="s">
        <v>5042</v>
      </c>
      <c r="B136" s="163" t="str">
        <f>IFERROR(VLOOKUP($A136,Прил1!_xlnm.Print_Area,2,FALSE),"")</f>
        <v>Исследование на сифилис (ИФА)</v>
      </c>
      <c r="C136" s="163">
        <f>IFERROR(VLOOKUP($A136,Прил1!_xlnm.Print_Area,3,FALSE),0)</f>
        <v>400</v>
      </c>
      <c r="D136" s="163">
        <f>IFERROR(VLOOKUP($A136,Прил1!_xlnm.Print_Area,3,FALSE),0)</f>
        <v>400</v>
      </c>
    </row>
    <row r="137" spans="1:4" x14ac:dyDescent="0.2">
      <c r="A137" s="168" t="s">
        <v>5038</v>
      </c>
      <c r="B137" s="163" t="str">
        <f>IFERROR(VLOOKUP($A137,Прил1!_xlnm.Print_Area,2,FALSE),"")</f>
        <v>Определение антител к ВИЧ инфекции</v>
      </c>
      <c r="C137" s="163">
        <f>IFERROR(VLOOKUP($A137,Прил1!_xlnm.Print_Area,3,FALSE),0)</f>
        <v>350</v>
      </c>
      <c r="D137" s="163">
        <f>IFERROR(VLOOKUP($A137,Прил1!_xlnm.Print_Area,3,FALSE),0)</f>
        <v>350</v>
      </c>
    </row>
    <row r="138" spans="1:4" ht="25.5" x14ac:dyDescent="0.2">
      <c r="A138" s="168" t="s">
        <v>5136</v>
      </c>
      <c r="B138" s="163" t="str">
        <f>IFERROR(VLOOKUP($A138,Прил1!_xlnm.Print_Area,2,FALSE),"")</f>
        <v>Определение вируса гепатита В (Hepatitis B Virus), качественное определение антител к поверхностному антигену</v>
      </c>
      <c r="C138" s="163">
        <f>IFERROR(VLOOKUP($A138,Прил1!_xlnm.Print_Area,3,FALSE),0)</f>
        <v>230</v>
      </c>
      <c r="D138" s="163">
        <f>IFERROR(VLOOKUP($A138,Прил1!_xlnm.Print_Area,3,FALSE),0)</f>
        <v>230</v>
      </c>
    </row>
    <row r="139" spans="1:4" x14ac:dyDescent="0.2">
      <c r="A139" s="168" t="s">
        <v>5139</v>
      </c>
      <c r="B139" s="163" t="str">
        <f>IFERROR(VLOOKUP($A139,Прил1!_xlnm.Print_Area,2,FALSE),"")</f>
        <v>Определение антител к HCV антигену</v>
      </c>
      <c r="C139" s="163">
        <f>IFERROR(VLOOKUP($A139,Прил1!_xlnm.Print_Area,3,FALSE),0)</f>
        <v>450</v>
      </c>
      <c r="D139" s="163">
        <f>IFERROR(VLOOKUP($A139,Прил1!_xlnm.Print_Area,3,FALSE),0)</f>
        <v>450</v>
      </c>
    </row>
    <row r="140" spans="1:4" x14ac:dyDescent="0.2">
      <c r="A140" s="168" t="s">
        <v>4889</v>
      </c>
      <c r="B140" s="166" t="str">
        <f>IFERROR(VLOOKUP($A140,Прил1!_xlnm.Print_Area,2,FALSE),"")</f>
        <v>Бактериоскопические исследования отделяемого мочеполовых органов на флору (у женщин)</v>
      </c>
      <c r="C140" s="163"/>
      <c r="D140" s="166">
        <f>IFERROR(VLOOKUP($A140,Прил1!_xlnm.Print_Area,3,FALSE),0)</f>
        <v>450</v>
      </c>
    </row>
    <row r="141" spans="1:4" ht="25.5" x14ac:dyDescent="0.2">
      <c r="A141" s="168" t="s">
        <v>5271</v>
      </c>
      <c r="B141" s="166" t="str">
        <f>IFERROR(VLOOKUP($A141,Прил1!_xlnm.Print_Area,2,FALSE),"")</f>
        <v>Цитологическое исследование материала, полученного при гинекологическом осмотре, (профилактическом скрининге) ПМО</v>
      </c>
      <c r="C141" s="163"/>
      <c r="D141" s="166">
        <f>IFERROR(VLOOKUP($A141,Прил1!_xlnm.Print_Area,3,FALSE),0)</f>
        <v>750</v>
      </c>
    </row>
    <row r="142" spans="1:4" x14ac:dyDescent="0.2">
      <c r="A142" s="168" t="s">
        <v>3579</v>
      </c>
      <c r="B142" s="163" t="str">
        <f>IFERROR(VLOOKUP($A142,Прил1!_xlnm.Print_Area,2,FALSE),"")</f>
        <v>ЭКГ (в 12-ти отведениях) 6-ти канальным электрокардиографом</v>
      </c>
      <c r="C142" s="163">
        <f>IFERROR(VLOOKUP($A142,Прил1!_xlnm.Print_Area,3,FALSE),0)</f>
        <v>1000</v>
      </c>
      <c r="D142" s="163">
        <f>IFERROR(VLOOKUP($A142,Прил1!_xlnm.Print_Area,3,FALSE),0)</f>
        <v>1000</v>
      </c>
    </row>
    <row r="143" spans="1:4" x14ac:dyDescent="0.2">
      <c r="A143" s="168" t="s">
        <v>3599</v>
      </c>
      <c r="B143" s="163" t="str">
        <f>IFERROR(VLOOKUP($A143,Прил1!_xlnm.Print_Area,2,FALSE),"")</f>
        <v>Спирография при записи на автоматизированных аппаратах</v>
      </c>
      <c r="C143" s="163">
        <f>IFERROR(VLOOKUP($A143,Прил1!_xlnm.Print_Area,3,FALSE),0)</f>
        <v>1600</v>
      </c>
      <c r="D143" s="163">
        <f>IFERROR(VLOOKUP($A143,Прил1!_xlnm.Print_Area,3,FALSE),0)</f>
        <v>1600</v>
      </c>
    </row>
    <row r="144" spans="1:4" x14ac:dyDescent="0.2">
      <c r="A144" s="168" t="s">
        <v>3674</v>
      </c>
      <c r="B144" s="163" t="str">
        <f>IFERROR(VLOOKUP($A144,Прил1!_xlnm.Print_Area,2,FALSE),"")</f>
        <v>Флюорография легких цифровая</v>
      </c>
      <c r="C144" s="163">
        <f>IFERROR(VLOOKUP($A144,Прил1!_xlnm.Print_Area,3,FALSE),0)</f>
        <v>600</v>
      </c>
      <c r="D144" s="163">
        <f>IFERROR(VLOOKUP($A144,Прил1!_xlnm.Print_Area,3,FALSE),0)</f>
        <v>600</v>
      </c>
    </row>
    <row r="145" spans="1:7" ht="25.5" x14ac:dyDescent="0.2">
      <c r="A145" s="168" t="s">
        <v>3609</v>
      </c>
      <c r="B145" s="163" t="str">
        <f>IFERROR(VLOOKUP($A145,Прил1!_xlnm.Print_Area,2,FALSE),"")</f>
        <v>УЗИ органов гепатобилиарной системы (печень, желчный пузырь и желчные протоки, поджелудочная железа)</v>
      </c>
      <c r="C145" s="163">
        <f>IFERROR(VLOOKUP($A145,Прил1!_xlnm.Print_Area,3,FALSE),0)</f>
        <v>3000</v>
      </c>
      <c r="D145" s="163">
        <f>IFERROR(VLOOKUP($A145,Прил1!_xlnm.Print_Area,3,FALSE),0)</f>
        <v>3000</v>
      </c>
    </row>
    <row r="146" spans="1:7" x14ac:dyDescent="0.2">
      <c r="A146" s="168" t="s">
        <v>3611</v>
      </c>
      <c r="B146" s="163" t="str">
        <f>IFERROR(VLOOKUP($A146,Прил1!_xlnm.Print_Area,2,FALSE),"")</f>
        <v>УЗИ селезенки</v>
      </c>
      <c r="C146" s="163">
        <f>IFERROR(VLOOKUP($A146,Прил1!_xlnm.Print_Area,3,FALSE),0)</f>
        <v>1000</v>
      </c>
      <c r="D146" s="163">
        <f>IFERROR(VLOOKUP($A146,Прил1!_xlnm.Print_Area,3,FALSE),0)</f>
        <v>1000</v>
      </c>
    </row>
    <row r="147" spans="1:7" x14ac:dyDescent="0.2">
      <c r="A147" s="168" t="s">
        <v>3616</v>
      </c>
      <c r="B147" s="166" t="str">
        <f>IFERROR(VLOOKUP($A147,Прил1!_xlnm.Print_Area,2,FALSE),"")</f>
        <v>УЗИ внутренних женских половых органов</v>
      </c>
      <c r="C147" s="163"/>
      <c r="D147" s="163">
        <f>IFERROR(VLOOKUP($A147,Прил1!_xlnm.Print_Area,3,FALSE),0)</f>
        <v>2500</v>
      </c>
    </row>
    <row r="148" spans="1:7" x14ac:dyDescent="0.2">
      <c r="A148" s="168" t="s">
        <v>3618</v>
      </c>
      <c r="B148" s="163" t="str">
        <f>IFERROR(VLOOKUP($A148,Прил1!_xlnm.Print_Area,2,FALSE),"")</f>
        <v>УЗИ почек, надпочечников, мочеточников, лимфатических узлов и мочевого пузыря</v>
      </c>
      <c r="C148" s="163">
        <f>IFERROR(VLOOKUP($A148,Прил1!_xlnm.Print_Area,3,FALSE),0)</f>
        <v>3000</v>
      </c>
      <c r="D148" s="163">
        <f>IFERROR(VLOOKUP($A148,Прил1!_xlnm.Print_Area,3,FALSE),0)</f>
        <v>3000</v>
      </c>
    </row>
    <row r="149" spans="1:7" x14ac:dyDescent="0.2">
      <c r="A149" s="168" t="s">
        <v>3620</v>
      </c>
      <c r="B149" s="165" t="str">
        <f>IFERROR(VLOOKUP($A149,Прил1!_xlnm.Print_Area,2,FALSE),"")</f>
        <v>УЗИ предстательной железы</v>
      </c>
      <c r="C149" s="165">
        <f>IFERROR(VLOOKUP($A149,Прил1!_xlnm.Print_Area,3,FALSE),0)</f>
        <v>1000</v>
      </c>
      <c r="D149" s="163"/>
    </row>
    <row r="150" spans="1:7" x14ac:dyDescent="0.2">
      <c r="A150" s="168" t="s">
        <v>3623</v>
      </c>
      <c r="B150" s="163" t="str">
        <f>IFERROR(VLOOKUP($A150,Прил1!_xlnm.Print_Area,2,FALSE),"")</f>
        <v>УЗИ щитовидной железы</v>
      </c>
      <c r="C150" s="163">
        <f>IFERROR(VLOOKUP($A150,Прил1!_xlnm.Print_Area,3,FALSE),0)</f>
        <v>1300</v>
      </c>
      <c r="D150" s="163">
        <f>IFERROR(VLOOKUP($A150,Прил1!_xlnm.Print_Area,3,FALSE),0)</f>
        <v>1300</v>
      </c>
    </row>
    <row r="151" spans="1:7" x14ac:dyDescent="0.2">
      <c r="A151" s="168" t="s">
        <v>3634</v>
      </c>
      <c r="B151" s="163" t="str">
        <f>IFERROR(VLOOKUP($A151,Прил1!_xlnm.Print_Area,2,FALSE),"")</f>
        <v>Эхокардиография с допплеровским анализом</v>
      </c>
      <c r="C151" s="163">
        <f>IFERROR(VLOOKUP($A151,Прил1!_xlnm.Print_Area,3,FALSE),0)</f>
        <v>3300</v>
      </c>
      <c r="D151" s="163">
        <f>IFERROR(VLOOKUP($A151,Прил1!_xlnm.Print_Area,3,FALSE),0)</f>
        <v>3300</v>
      </c>
    </row>
    <row r="152" spans="1:7" x14ac:dyDescent="0.2">
      <c r="A152" s="171" t="s">
        <v>3635</v>
      </c>
      <c r="B152" s="172" t="str">
        <f>IFERROR(VLOOKUP($A152,Прил1!_xlnm.Print_Area,2,FALSE),"")</f>
        <v>Стресс-эхоКГ с физической нагрузкой (на велоэргометре)</v>
      </c>
      <c r="C152" s="172">
        <f>IFERROR(VLOOKUP($A152,Прил1!_xlnm.Print_Area,3,FALSE),0)</f>
        <v>6000</v>
      </c>
      <c r="D152" s="172">
        <f>IFERROR(VLOOKUP($A152,Прил1!_xlnm.Print_Area,3,FALSE),0)</f>
        <v>6000</v>
      </c>
    </row>
    <row r="153" spans="1:7" x14ac:dyDescent="0.2">
      <c r="A153" s="164" t="s">
        <v>5890</v>
      </c>
      <c r="B153" s="174" t="s">
        <v>5560</v>
      </c>
      <c r="C153" s="175">
        <f>SUM(C154:C209)*(100-$F$153)/100</f>
        <v>31664</v>
      </c>
      <c r="D153" s="176">
        <f>SUM(D154:D209)*(100-$F$153)/100</f>
        <v>34904</v>
      </c>
      <c r="F153" s="157">
        <f>$F$7</f>
        <v>20</v>
      </c>
      <c r="G153" s="161">
        <f>D153-C153</f>
        <v>3240</v>
      </c>
    </row>
    <row r="154" spans="1:7" x14ac:dyDescent="0.2">
      <c r="A154" s="167" t="s">
        <v>2685</v>
      </c>
      <c r="B154" s="173" t="str">
        <f>IFERROR(VLOOKUP($A154,Прил1!_xlnm.Print_Area,2,FALSE),"")</f>
        <v>Прием врача-терапевта профилактический</v>
      </c>
      <c r="C154" s="173">
        <f>IFERROR(VLOOKUP($A154,Прил1!_xlnm.Print_Area,3,FALSE),0)</f>
        <v>450</v>
      </c>
      <c r="D154" s="173">
        <f>IFERROR(VLOOKUP($A154,Прил1!_xlnm.Print_Area,3,FALSE),0)</f>
        <v>450</v>
      </c>
    </row>
    <row r="155" spans="1:7" x14ac:dyDescent="0.2">
      <c r="A155" s="168" t="s">
        <v>2691</v>
      </c>
      <c r="B155" s="163" t="str">
        <f>IFERROR(VLOOKUP($A155,Прил1!_xlnm.Print_Area,2,FALSE),"")</f>
        <v>Прием врача-кардиолога профилактический</v>
      </c>
      <c r="C155" s="163">
        <f>IFERROR(VLOOKUP($A155,Прил1!_xlnm.Print_Area,3,FALSE),0)</f>
        <v>360</v>
      </c>
      <c r="D155" s="163">
        <f>IFERROR(VLOOKUP($A155,Прил1!_xlnm.Print_Area,3,FALSE),0)</f>
        <v>360</v>
      </c>
    </row>
    <row r="156" spans="1:7" ht="25.5" x14ac:dyDescent="0.2">
      <c r="A156" s="168" t="s">
        <v>2713</v>
      </c>
      <c r="B156" s="163" t="str">
        <f>IFERROR(VLOOKUP($A156,Прил1!_xlnm.Print_Area,2,FALSE),"")</f>
        <v>Прием (осмотр, консультация) врача по лечебной физкультуре и спортивной медицине первичный</v>
      </c>
      <c r="C156" s="163">
        <f>IFERROR(VLOOKUP($A156,Прил1!_xlnm.Print_Area,3,FALSE),0)</f>
        <v>1500</v>
      </c>
      <c r="D156" s="163">
        <f>IFERROR(VLOOKUP($A156,Прил1!_xlnm.Print_Area,3,FALSE),0)</f>
        <v>1500</v>
      </c>
    </row>
    <row r="157" spans="1:7" x14ac:dyDescent="0.2">
      <c r="A157" s="168" t="s">
        <v>2722</v>
      </c>
      <c r="B157" s="163" t="str">
        <f>IFERROR(VLOOKUP($A157,Прил1!_xlnm.Print_Area,2,FALSE),"")</f>
        <v>Прием врача-хирурга профилактический</v>
      </c>
      <c r="C157" s="163">
        <f>IFERROR(VLOOKUP($A157,Прил1!_xlnm.Print_Area,3,FALSE),0)</f>
        <v>900</v>
      </c>
      <c r="D157" s="163">
        <f>IFERROR(VLOOKUP($A157,Прил1!_xlnm.Print_Area,3,FALSE),0)</f>
        <v>900</v>
      </c>
    </row>
    <row r="158" spans="1:7" x14ac:dyDescent="0.2">
      <c r="A158" s="168" t="s">
        <v>2728</v>
      </c>
      <c r="B158" s="163" t="str">
        <f>IFERROR(VLOOKUP($A158,Прил1!_xlnm.Print_Area,2,FALSE),"")</f>
        <v>Прием врача-травматолога-ортопеда профилактический</v>
      </c>
      <c r="C158" s="163">
        <f>IFERROR(VLOOKUP($A158,Прил1!_xlnm.Print_Area,3,FALSE),0)</f>
        <v>900</v>
      </c>
      <c r="D158" s="163">
        <f>IFERROR(VLOOKUP($A158,Прил1!_xlnm.Print_Area,3,FALSE),0)</f>
        <v>900</v>
      </c>
    </row>
    <row r="159" spans="1:7" x14ac:dyDescent="0.2">
      <c r="A159" s="168" t="s">
        <v>2731</v>
      </c>
      <c r="B159" s="165" t="str">
        <f>IFERROR(VLOOKUP($A159,Прил1!_xlnm.Print_Area,2,FALSE),"")</f>
        <v>Прием врача-уролога профилактический</v>
      </c>
      <c r="C159" s="165">
        <f>IFERROR(VLOOKUP($A159,Прил1!_xlnm.Print_Area,3,FALSE),0)</f>
        <v>900</v>
      </c>
      <c r="D159" s="163"/>
    </row>
    <row r="160" spans="1:7" x14ac:dyDescent="0.2">
      <c r="A160" s="168" t="s">
        <v>2749</v>
      </c>
      <c r="B160" s="163" t="str">
        <f>IFERROR(VLOOKUP($A160,Прил1!_xlnm.Print_Area,2,FALSE),"")</f>
        <v>Прием врача-стоматолога профилактический</v>
      </c>
      <c r="C160" s="163">
        <f>IFERROR(VLOOKUP($A160,Прил1!_xlnm.Print_Area,3,FALSE),0)</f>
        <v>360</v>
      </c>
      <c r="D160" s="163">
        <f>IFERROR(VLOOKUP($A160,Прил1!_xlnm.Print_Area,3,FALSE),0)</f>
        <v>360</v>
      </c>
    </row>
    <row r="161" spans="1:4" x14ac:dyDescent="0.2">
      <c r="A161" s="168" t="s">
        <v>2757</v>
      </c>
      <c r="B161" s="163" t="str">
        <f>IFERROR(VLOOKUP($A161,Прил1!_xlnm.Print_Area,2,FALSE),"")</f>
        <v>Прием врача-офтальмолога профилактический</v>
      </c>
      <c r="C161" s="163">
        <f>IFERROR(VLOOKUP($A161,Прил1!_xlnm.Print_Area,3,FALSE),0)</f>
        <v>500</v>
      </c>
      <c r="D161" s="163">
        <f>IFERROR(VLOOKUP($A161,Прил1!_xlnm.Print_Area,3,FALSE),0)</f>
        <v>500</v>
      </c>
    </row>
    <row r="162" spans="1:4" x14ac:dyDescent="0.2">
      <c r="A162" s="168" t="s">
        <v>2762</v>
      </c>
      <c r="B162" s="163" t="str">
        <f>IFERROR(VLOOKUP($A162,Прил1!_xlnm.Print_Area,2,FALSE),"")</f>
        <v>Прием врача-отоларинголога профилактический</v>
      </c>
      <c r="C162" s="163">
        <f>IFERROR(VLOOKUP($A162,Прил1!_xlnm.Print_Area,3,FALSE),0)</f>
        <v>900</v>
      </c>
      <c r="D162" s="163">
        <f>IFERROR(VLOOKUP($A162,Прил1!_xlnm.Print_Area,3,FALSE),0)</f>
        <v>900</v>
      </c>
    </row>
    <row r="163" spans="1:4" x14ac:dyDescent="0.2">
      <c r="A163" s="168" t="s">
        <v>2766</v>
      </c>
      <c r="B163" s="163" t="str">
        <f>IFERROR(VLOOKUP($A163,Прил1!_xlnm.Print_Area,2,FALSE),"")</f>
        <v>Прием врача-невролога профилактический</v>
      </c>
      <c r="C163" s="163">
        <f>IFERROR(VLOOKUP($A163,Прил1!_xlnm.Print_Area,3,FALSE),0)</f>
        <v>500</v>
      </c>
      <c r="D163" s="163">
        <f>IFERROR(VLOOKUP($A163,Прил1!_xlnm.Print_Area,3,FALSE),0)</f>
        <v>500</v>
      </c>
    </row>
    <row r="164" spans="1:4" x14ac:dyDescent="0.2">
      <c r="A164" s="168" t="s">
        <v>2773</v>
      </c>
      <c r="B164" s="163" t="str">
        <f>IFERROR(VLOOKUP($A164,Прил1!_xlnm.Print_Area,2,FALSE),"")</f>
        <v>Прием врача-дерматовенеролога профилактический</v>
      </c>
      <c r="C164" s="163">
        <f>IFERROR(VLOOKUP($A164,Прил1!_xlnm.Print_Area,3,FALSE),0)</f>
        <v>900</v>
      </c>
      <c r="D164" s="163">
        <f>IFERROR(VLOOKUP($A164,Прил1!_xlnm.Print_Area,3,FALSE),0)</f>
        <v>900</v>
      </c>
    </row>
    <row r="165" spans="1:4" x14ac:dyDescent="0.2">
      <c r="A165" s="168" t="s">
        <v>2798</v>
      </c>
      <c r="B165" s="166" t="str">
        <f>IFERROR(VLOOKUP($A165,Прил1!_xlnm.Print_Area,2,FALSE),"")</f>
        <v>Прием врача-акушера-гинеколога профилактический</v>
      </c>
      <c r="C165" s="163"/>
      <c r="D165" s="166">
        <f>IFERROR(VLOOKUP($A165,Прил1!_xlnm.Print_Area,3,FALSE),0)</f>
        <v>800</v>
      </c>
    </row>
    <row r="166" spans="1:4" x14ac:dyDescent="0.2">
      <c r="A166" s="168" t="s">
        <v>2859</v>
      </c>
      <c r="B166" s="163" t="str">
        <f>IFERROR(VLOOKUP($A166,Прил1!_xlnm.Print_Area,2,FALSE),"")</f>
        <v>Прием (осмотр, консультация) медицинского психолога первичный</v>
      </c>
      <c r="C166" s="163">
        <f>IFERROR(VLOOKUP($A166,Прил1!_xlnm.Print_Area,3,FALSE),0)</f>
        <v>1050</v>
      </c>
      <c r="D166" s="163">
        <f>IFERROR(VLOOKUP($A166,Прил1!_xlnm.Print_Area,3,FALSE),0)</f>
        <v>1050</v>
      </c>
    </row>
    <row r="167" spans="1:4" x14ac:dyDescent="0.2">
      <c r="A167" s="168" t="s">
        <v>2870</v>
      </c>
      <c r="B167" s="163" t="str">
        <f>IFERROR(VLOOKUP($A167,Прил1!_xlnm.Print_Area,2,FALSE),"")</f>
        <v>Взятие крови из вены</v>
      </c>
      <c r="C167" s="163">
        <f>IFERROR(VLOOKUP($A167,Прил1!_xlnm.Print_Area,3,FALSE),0)</f>
        <v>300</v>
      </c>
      <c r="D167" s="163">
        <f>IFERROR(VLOOKUP($A167,Прил1!_xlnm.Print_Area,3,FALSE),0)</f>
        <v>300</v>
      </c>
    </row>
    <row r="168" spans="1:4" x14ac:dyDescent="0.2">
      <c r="A168" s="168" t="s">
        <v>2873</v>
      </c>
      <c r="B168" s="166" t="str">
        <f>IFERROR(VLOOKUP($A168,Прил1!_xlnm.Print_Area,2,FALSE),"")</f>
        <v>Забор материала на флору</v>
      </c>
      <c r="C168" s="163"/>
      <c r="D168" s="166">
        <f>IFERROR(VLOOKUP($A168,Прил1!_xlnm.Print_Area,3,FALSE),0)</f>
        <v>500</v>
      </c>
    </row>
    <row r="169" spans="1:4" x14ac:dyDescent="0.2">
      <c r="A169" s="168" t="s">
        <v>2874</v>
      </c>
      <c r="B169" s="166" t="str">
        <f>IFERROR(VLOOKUP($A169,Прил1!_xlnm.Print_Area,2,FALSE),"")</f>
        <v>Забор материала на цитологическое исследование</v>
      </c>
      <c r="C169" s="163"/>
      <c r="D169" s="166">
        <f>IFERROR(VLOOKUP($A169,Прил1!_xlnm.Print_Area,3,FALSE),0)</f>
        <v>500</v>
      </c>
    </row>
    <row r="170" spans="1:4" x14ac:dyDescent="0.2">
      <c r="A170" s="168" t="s">
        <v>4864</v>
      </c>
      <c r="B170" s="163" t="str">
        <f>IFERROR(VLOOKUP($A170,Прил1!_xlnm.Print_Area,2,FALSE),"")</f>
        <v>Клинический анализ крови развернутый (лейкоформула, СОЭ)</v>
      </c>
      <c r="C170" s="163">
        <f>IFERROR(VLOOKUP($A170,Прил1!_xlnm.Print_Area,3,FALSE),0)</f>
        <v>700</v>
      </c>
      <c r="D170" s="163">
        <f>IFERROR(VLOOKUP($A170,Прил1!_xlnm.Print_Area,3,FALSE),0)</f>
        <v>700</v>
      </c>
    </row>
    <row r="171" spans="1:4" x14ac:dyDescent="0.2">
      <c r="A171" s="168" t="s">
        <v>4876</v>
      </c>
      <c r="B171" s="163" t="str">
        <f>IFERROR(VLOOKUP($A171,Прил1!_xlnm.Print_Area,2,FALSE),"")</f>
        <v>Общий анализ мочи</v>
      </c>
      <c r="C171" s="163">
        <f>IFERROR(VLOOKUP($A171,Прил1!_xlnm.Print_Area,3,FALSE),0)</f>
        <v>400</v>
      </c>
      <c r="D171" s="163">
        <f>IFERROR(VLOOKUP($A171,Прил1!_xlnm.Print_Area,3,FALSE),0)</f>
        <v>400</v>
      </c>
    </row>
    <row r="172" spans="1:4" x14ac:dyDescent="0.2">
      <c r="A172" s="168" t="s">
        <v>4917</v>
      </c>
      <c r="B172" s="163" t="str">
        <f>IFERROR(VLOOKUP($A172,Прил1!_xlnm.Print_Area,2,FALSE),"")</f>
        <v>Определение глюкозы в крови</v>
      </c>
      <c r="C172" s="163">
        <f>IFERROR(VLOOKUP($A172,Прил1!_xlnm.Print_Area,3,FALSE),0)</f>
        <v>190</v>
      </c>
      <c r="D172" s="163">
        <f>IFERROR(VLOOKUP($A172,Прил1!_xlnm.Print_Area,3,FALSE),0)</f>
        <v>190</v>
      </c>
    </row>
    <row r="173" spans="1:4" x14ac:dyDescent="0.2">
      <c r="A173" s="168" t="s">
        <v>4918</v>
      </c>
      <c r="B173" s="163" t="str">
        <f>IFERROR(VLOOKUP($A173,Прил1!_xlnm.Print_Area,2,FALSE),"")</f>
        <v>Определение холестерина в крови</v>
      </c>
      <c r="C173" s="163">
        <f>IFERROR(VLOOKUP($A173,Прил1!_xlnm.Print_Area,3,FALSE),0)</f>
        <v>160</v>
      </c>
      <c r="D173" s="163">
        <f>IFERROR(VLOOKUP($A173,Прил1!_xlnm.Print_Area,3,FALSE),0)</f>
        <v>160</v>
      </c>
    </row>
    <row r="174" spans="1:4" x14ac:dyDescent="0.2">
      <c r="A174" s="168" t="s">
        <v>4919</v>
      </c>
      <c r="B174" s="163" t="str">
        <f>IFERROR(VLOOKUP($A174,Прил1!_xlnm.Print_Area,2,FALSE),"")</f>
        <v>Определение триглицеридов в крови</v>
      </c>
      <c r="C174" s="163">
        <f>IFERROR(VLOOKUP($A174,Прил1!_xlnm.Print_Area,3,FALSE),0)</f>
        <v>200</v>
      </c>
      <c r="D174" s="163">
        <f>IFERROR(VLOOKUP($A174,Прил1!_xlnm.Print_Area,3,FALSE),0)</f>
        <v>200</v>
      </c>
    </row>
    <row r="175" spans="1:4" x14ac:dyDescent="0.2">
      <c r="A175" s="168" t="s">
        <v>4924</v>
      </c>
      <c r="B175" s="163" t="str">
        <f>IFERROR(VLOOKUP($A175,Прил1!_xlnm.Print_Area,2,FALSE),"")</f>
        <v>Определение общего кальция в крови</v>
      </c>
      <c r="C175" s="163">
        <f>IFERROR(VLOOKUP($A175,Прил1!_xlnm.Print_Area,3,FALSE),0)</f>
        <v>170</v>
      </c>
      <c r="D175" s="163">
        <f>IFERROR(VLOOKUP($A175,Прил1!_xlnm.Print_Area,3,FALSE),0)</f>
        <v>170</v>
      </c>
    </row>
    <row r="176" spans="1:4" x14ac:dyDescent="0.2">
      <c r="A176" s="168" t="s">
        <v>4925</v>
      </c>
      <c r="B176" s="163" t="str">
        <f>IFERROR(VLOOKUP($A176,Прил1!_xlnm.Print_Area,2,FALSE),"")</f>
        <v>Определение натрия в крови</v>
      </c>
      <c r="C176" s="163">
        <f>IFERROR(VLOOKUP($A176,Прил1!_xlnm.Print_Area,3,FALSE),0)</f>
        <v>170</v>
      </c>
      <c r="D176" s="163">
        <f>IFERROR(VLOOKUP($A176,Прил1!_xlnm.Print_Area,3,FALSE),0)</f>
        <v>170</v>
      </c>
    </row>
    <row r="177" spans="1:4" x14ac:dyDescent="0.2">
      <c r="A177" s="168" t="s">
        <v>4926</v>
      </c>
      <c r="B177" s="163" t="str">
        <f>IFERROR(VLOOKUP($A177,Прил1!_xlnm.Print_Area,2,FALSE),"")</f>
        <v>Определение калия в крови</v>
      </c>
      <c r="C177" s="163">
        <f>IFERROR(VLOOKUP($A177,Прил1!_xlnm.Print_Area,3,FALSE),0)</f>
        <v>170</v>
      </c>
      <c r="D177" s="163">
        <f>IFERROR(VLOOKUP($A177,Прил1!_xlnm.Print_Area,3,FALSE),0)</f>
        <v>170</v>
      </c>
    </row>
    <row r="178" spans="1:4" x14ac:dyDescent="0.2">
      <c r="A178" s="168" t="s">
        <v>4927</v>
      </c>
      <c r="B178" s="163" t="str">
        <f>IFERROR(VLOOKUP($A178,Прил1!_xlnm.Print_Area,2,FALSE),"")</f>
        <v>Определение хлора в крови</v>
      </c>
      <c r="C178" s="163">
        <f>IFERROR(VLOOKUP($A178,Прил1!_xlnm.Print_Area,3,FALSE),0)</f>
        <v>220</v>
      </c>
      <c r="D178" s="163">
        <f>IFERROR(VLOOKUP($A178,Прил1!_xlnm.Print_Area,3,FALSE),0)</f>
        <v>220</v>
      </c>
    </row>
    <row r="179" spans="1:4" x14ac:dyDescent="0.2">
      <c r="A179" s="168" t="s">
        <v>4928</v>
      </c>
      <c r="B179" s="163" t="str">
        <f>IFERROR(VLOOKUP($A179,Прил1!_xlnm.Print_Area,2,FALSE),"")</f>
        <v>Определение общего железа в крови</v>
      </c>
      <c r="C179" s="163">
        <f>IFERROR(VLOOKUP($A179,Прил1!_xlnm.Print_Area,3,FALSE),0)</f>
        <v>320</v>
      </c>
      <c r="D179" s="163">
        <f>IFERROR(VLOOKUP($A179,Прил1!_xlnm.Print_Area,3,FALSE),0)</f>
        <v>320</v>
      </c>
    </row>
    <row r="180" spans="1:4" x14ac:dyDescent="0.2">
      <c r="A180" s="168" t="s">
        <v>4929</v>
      </c>
      <c r="B180" s="163" t="str">
        <f>IFERROR(VLOOKUP($A180,Прил1!_xlnm.Print_Area,2,FALSE),"")</f>
        <v>Определение фосфора в крови</v>
      </c>
      <c r="C180" s="163">
        <f>IFERROR(VLOOKUP($A180,Прил1!_xlnm.Print_Area,3,FALSE),0)</f>
        <v>230</v>
      </c>
      <c r="D180" s="163">
        <f>IFERROR(VLOOKUP($A180,Прил1!_xlnm.Print_Area,3,FALSE),0)</f>
        <v>230</v>
      </c>
    </row>
    <row r="181" spans="1:4" x14ac:dyDescent="0.2">
      <c r="A181" s="168" t="s">
        <v>4930</v>
      </c>
      <c r="B181" s="163" t="str">
        <f>IFERROR(VLOOKUP($A181,Прил1!_xlnm.Print_Area,2,FALSE),"")</f>
        <v>Определение креатинфосфокиназы в крови</v>
      </c>
      <c r="C181" s="163">
        <f>IFERROR(VLOOKUP($A181,Прил1!_xlnm.Print_Area,3,FALSE),0)</f>
        <v>250</v>
      </c>
      <c r="D181" s="163">
        <f>IFERROR(VLOOKUP($A181,Прил1!_xlnm.Print_Area,3,FALSE),0)</f>
        <v>250</v>
      </c>
    </row>
    <row r="182" spans="1:4" x14ac:dyDescent="0.2">
      <c r="A182" s="168" t="s">
        <v>4932</v>
      </c>
      <c r="B182" s="163" t="str">
        <f>IFERROR(VLOOKUP($A182,Прил1!_xlnm.Print_Area,2,FALSE),"")</f>
        <v>Определение активности аспартатаминотрансферазы в крови (АСТ)</v>
      </c>
      <c r="C182" s="163">
        <f>IFERROR(VLOOKUP($A182,Прил1!_xlnm.Print_Area,3,FALSE),0)</f>
        <v>180</v>
      </c>
      <c r="D182" s="163">
        <f>IFERROR(VLOOKUP($A182,Прил1!_xlnm.Print_Area,3,FALSE),0)</f>
        <v>180</v>
      </c>
    </row>
    <row r="183" spans="1:4" x14ac:dyDescent="0.2">
      <c r="A183" s="168" t="s">
        <v>4933</v>
      </c>
      <c r="B183" s="163" t="str">
        <f>IFERROR(VLOOKUP($A183,Прил1!_xlnm.Print_Area,2,FALSE),"")</f>
        <v>Определение активности аланинаминотрансферазы в крови (АЛТ)</v>
      </c>
      <c r="C183" s="163">
        <f>IFERROR(VLOOKUP($A183,Прил1!_xlnm.Print_Area,3,FALSE),0)</f>
        <v>180</v>
      </c>
      <c r="D183" s="163">
        <f>IFERROR(VLOOKUP($A183,Прил1!_xlnm.Print_Area,3,FALSE),0)</f>
        <v>180</v>
      </c>
    </row>
    <row r="184" spans="1:4" x14ac:dyDescent="0.2">
      <c r="A184" s="168" t="s">
        <v>4934</v>
      </c>
      <c r="B184" s="163" t="str">
        <f>IFERROR(VLOOKUP($A184,Прил1!_xlnm.Print_Area,2,FALSE),"")</f>
        <v>Определение щелочной фосфатазы в крови</v>
      </c>
      <c r="C184" s="163">
        <f>IFERROR(VLOOKUP($A184,Прил1!_xlnm.Print_Area,3,FALSE),0)</f>
        <v>170</v>
      </c>
      <c r="D184" s="163">
        <f>IFERROR(VLOOKUP($A184,Прил1!_xlnm.Print_Area,3,FALSE),0)</f>
        <v>170</v>
      </c>
    </row>
    <row r="185" spans="1:4" x14ac:dyDescent="0.2">
      <c r="A185" s="168" t="s">
        <v>4943</v>
      </c>
      <c r="B185" s="163" t="str">
        <f>IFERROR(VLOOKUP($A185,Прил1!_xlnm.Print_Area,2,FALSE),"")</f>
        <v>Определение магния в крови</v>
      </c>
      <c r="C185" s="163">
        <f>IFERROR(VLOOKUP($A185,Прил1!_xlnm.Print_Area,3,FALSE),0)</f>
        <v>190</v>
      </c>
      <c r="D185" s="163">
        <f>IFERROR(VLOOKUP($A185,Прил1!_xlnm.Print_Area,3,FALSE),0)</f>
        <v>190</v>
      </c>
    </row>
    <row r="186" spans="1:4" x14ac:dyDescent="0.2">
      <c r="A186" s="168" t="s">
        <v>5677</v>
      </c>
      <c r="B186" s="163" t="str">
        <f>IFERROR(VLOOKUP($A186,Прил1!_xlnm.Print_Area,2,FALSE),"")</f>
        <v>Определение общего Т3 в крови</v>
      </c>
      <c r="C186" s="163">
        <f>IFERROR(VLOOKUP($A186,Прил1!_xlnm.Print_Area,3,FALSE),0)</f>
        <v>460</v>
      </c>
      <c r="D186" s="163">
        <f>IFERROR(VLOOKUP($A186,Прил1!_xlnm.Print_Area,3,FALSE),0)</f>
        <v>460</v>
      </c>
    </row>
    <row r="187" spans="1:4" x14ac:dyDescent="0.2">
      <c r="A187" s="168" t="s">
        <v>5678</v>
      </c>
      <c r="B187" s="163" t="str">
        <f>IFERROR(VLOOKUP($A187,Прил1!_xlnm.Print_Area,2,FALSE),"")</f>
        <v>Определение общего Т4 в крови</v>
      </c>
      <c r="C187" s="163">
        <f>IFERROR(VLOOKUP($A187,Прил1!_xlnm.Print_Area,3,FALSE),0)</f>
        <v>460</v>
      </c>
      <c r="D187" s="163">
        <f>IFERROR(VLOOKUP($A187,Прил1!_xlnm.Print_Area,3,FALSE),0)</f>
        <v>460</v>
      </c>
    </row>
    <row r="188" spans="1:4" x14ac:dyDescent="0.2">
      <c r="A188" s="168" t="s">
        <v>4999</v>
      </c>
      <c r="B188" s="163" t="str">
        <f>IFERROR(VLOOKUP($A188,Прил1!_xlnm.Print_Area,2,FALSE),"")</f>
        <v>Определение тиреотропного гормона в крови (ТТГ)</v>
      </c>
      <c r="C188" s="163">
        <f>IFERROR(VLOOKUP($A188,Прил1!_xlnm.Print_Area,3,FALSE),0)</f>
        <v>460</v>
      </c>
      <c r="D188" s="163">
        <f>IFERROR(VLOOKUP($A188,Прил1!_xlnm.Print_Area,3,FALSE),0)</f>
        <v>460</v>
      </c>
    </row>
    <row r="189" spans="1:4" x14ac:dyDescent="0.2">
      <c r="A189" s="168" t="s">
        <v>5004</v>
      </c>
      <c r="B189" s="166" t="str">
        <f>IFERROR(VLOOKUP($A189,Прил1!_xlnm.Print_Area,2,FALSE),"")</f>
        <v>Определение пролактина в крови</v>
      </c>
      <c r="C189" s="163"/>
      <c r="D189" s="163">
        <f>IFERROR(VLOOKUP($A189,Прил1!_xlnm.Print_Area,3,FALSE),0)</f>
        <v>450</v>
      </c>
    </row>
    <row r="190" spans="1:4" x14ac:dyDescent="0.2">
      <c r="A190" s="168" t="s">
        <v>5005</v>
      </c>
      <c r="B190" s="163" t="str">
        <f>IFERROR(VLOOKUP($A190,Прил1!_xlnm.Print_Area,2,FALSE),"")</f>
        <v>Определение кортизола в крови</v>
      </c>
      <c r="C190" s="163">
        <f>IFERROR(VLOOKUP($A190,Прил1!_xlnm.Print_Area,3,FALSE),0)</f>
        <v>450</v>
      </c>
      <c r="D190" s="163">
        <f>IFERROR(VLOOKUP($A190,Прил1!_xlnm.Print_Area,3,FALSE),0)</f>
        <v>450</v>
      </c>
    </row>
    <row r="191" spans="1:4" x14ac:dyDescent="0.2">
      <c r="A191" s="168" t="s">
        <v>5010</v>
      </c>
      <c r="B191" s="163" t="str">
        <f>IFERROR(VLOOKUP($A191,Прил1!_xlnm.Print_Area,2,FALSE),"")</f>
        <v>Определение тестостерона в крови</v>
      </c>
      <c r="C191" s="163">
        <f>IFERROR(VLOOKUP($A191,Прил1!_xlnm.Print_Area,3,FALSE),0)</f>
        <v>450</v>
      </c>
      <c r="D191" s="163">
        <f>IFERROR(VLOOKUP($A191,Прил1!_xlnm.Print_Area,3,FALSE),0)</f>
        <v>450</v>
      </c>
    </row>
    <row r="192" spans="1:4" x14ac:dyDescent="0.2">
      <c r="A192" s="168" t="s">
        <v>4962</v>
      </c>
      <c r="B192" s="163" t="str">
        <f>IFERROR(VLOOKUP($A192,Прил1!_xlnm.Print_Area,2,FALSE),"")</f>
        <v>Маркер костной резорбции b-Cross Laps (С-концевой телопептид)</v>
      </c>
      <c r="C192" s="163">
        <f>IFERROR(VLOOKUP($A192,Прил1!_xlnm.Print_Area,3,FALSE),0)</f>
        <v>650</v>
      </c>
      <c r="D192" s="163">
        <f>IFERROR(VLOOKUP($A192,Прил1!_xlnm.Print_Area,3,FALSE),0)</f>
        <v>650</v>
      </c>
    </row>
    <row r="193" spans="1:4" x14ac:dyDescent="0.2">
      <c r="A193" s="168" t="s">
        <v>5042</v>
      </c>
      <c r="B193" s="163" t="str">
        <f>IFERROR(VLOOKUP($A193,Прил1!_xlnm.Print_Area,2,FALSE),"")</f>
        <v>Исследование на сифилис (ИФА)</v>
      </c>
      <c r="C193" s="163">
        <f>IFERROR(VLOOKUP($A193,Прил1!_xlnm.Print_Area,3,FALSE),0)</f>
        <v>400</v>
      </c>
      <c r="D193" s="163">
        <f>IFERROR(VLOOKUP($A193,Прил1!_xlnm.Print_Area,3,FALSE),0)</f>
        <v>400</v>
      </c>
    </row>
    <row r="194" spans="1:4" x14ac:dyDescent="0.2">
      <c r="A194" s="168" t="s">
        <v>5038</v>
      </c>
      <c r="B194" s="163" t="str">
        <f>IFERROR(VLOOKUP($A194,Прил1!_xlnm.Print_Area,2,FALSE),"")</f>
        <v>Определение антител к ВИЧ инфекции</v>
      </c>
      <c r="C194" s="163">
        <f>IFERROR(VLOOKUP($A194,Прил1!_xlnm.Print_Area,3,FALSE),0)</f>
        <v>350</v>
      </c>
      <c r="D194" s="163">
        <f>IFERROR(VLOOKUP($A194,Прил1!_xlnm.Print_Area,3,FALSE),0)</f>
        <v>350</v>
      </c>
    </row>
    <row r="195" spans="1:4" ht="25.5" x14ac:dyDescent="0.2">
      <c r="A195" s="168" t="s">
        <v>5136</v>
      </c>
      <c r="B195" s="163" t="str">
        <f>IFERROR(VLOOKUP($A195,Прил1!_xlnm.Print_Area,2,FALSE),"")</f>
        <v>Определение вируса гепатита В (Hepatitis B Virus), качественное определение антител к поверхностному антигену</v>
      </c>
      <c r="C195" s="163">
        <f>IFERROR(VLOOKUP($A195,Прил1!_xlnm.Print_Area,3,FALSE),0)</f>
        <v>230</v>
      </c>
      <c r="D195" s="163">
        <f>IFERROR(VLOOKUP($A195,Прил1!_xlnm.Print_Area,3,FALSE),0)</f>
        <v>230</v>
      </c>
    </row>
    <row r="196" spans="1:4" x14ac:dyDescent="0.2">
      <c r="A196" s="168" t="s">
        <v>5139</v>
      </c>
      <c r="B196" s="163" t="str">
        <f>IFERROR(VLOOKUP($A196,Прил1!_xlnm.Print_Area,2,FALSE),"")</f>
        <v>Определение антител к HCV антигену</v>
      </c>
      <c r="C196" s="163">
        <f>IFERROR(VLOOKUP($A196,Прил1!_xlnm.Print_Area,3,FALSE),0)</f>
        <v>450</v>
      </c>
      <c r="D196" s="163">
        <f>IFERROR(VLOOKUP($A196,Прил1!_xlnm.Print_Area,3,FALSE),0)</f>
        <v>450</v>
      </c>
    </row>
    <row r="197" spans="1:4" x14ac:dyDescent="0.2">
      <c r="A197" s="168" t="s">
        <v>4889</v>
      </c>
      <c r="B197" s="166" t="str">
        <f>IFERROR(VLOOKUP($A197,Прил1!_xlnm.Print_Area,2,FALSE),"")</f>
        <v>Бактериоскопические исследования отделяемого мочеполовых органов на флору (у женщин)</v>
      </c>
      <c r="C197" s="163"/>
      <c r="D197" s="163">
        <f>IFERROR(VLOOKUP($A197,Прил1!_xlnm.Print_Area,3,FALSE),0)</f>
        <v>450</v>
      </c>
    </row>
    <row r="198" spans="1:4" ht="25.5" x14ac:dyDescent="0.2">
      <c r="A198" s="168" t="s">
        <v>5271</v>
      </c>
      <c r="B198" s="166" t="str">
        <f>IFERROR(VLOOKUP($A198,Прил1!_xlnm.Print_Area,2,FALSE),"")</f>
        <v>Цитологическое исследование материала, полученного при гинекологическом осмотре, (профилактическом скрининге) ПМО</v>
      </c>
      <c r="C198" s="163"/>
      <c r="D198" s="163">
        <f>IFERROR(VLOOKUP($A198,Прил1!_xlnm.Print_Area,3,FALSE),0)</f>
        <v>750</v>
      </c>
    </row>
    <row r="199" spans="1:4" x14ac:dyDescent="0.2">
      <c r="A199" s="168" t="s">
        <v>3579</v>
      </c>
      <c r="B199" s="163" t="str">
        <f>IFERROR(VLOOKUP($A199,Прил1!_xlnm.Print_Area,2,FALSE),"")</f>
        <v>ЭКГ (в 12-ти отведениях) 6-ти канальным электрокардиографом</v>
      </c>
      <c r="C199" s="163">
        <f>IFERROR(VLOOKUP($A199,Прил1!_xlnm.Print_Area,3,FALSE),0)</f>
        <v>1000</v>
      </c>
      <c r="D199" s="163">
        <f>IFERROR(VLOOKUP($A199,Прил1!_xlnm.Print_Area,3,FALSE),0)</f>
        <v>1000</v>
      </c>
    </row>
    <row r="200" spans="1:4" x14ac:dyDescent="0.2">
      <c r="A200" s="168" t="s">
        <v>3599</v>
      </c>
      <c r="B200" s="163" t="str">
        <f>IFERROR(VLOOKUP($A200,Прил1!_xlnm.Print_Area,2,FALSE),"")</f>
        <v>Спирография при записи на автоматизированных аппаратах</v>
      </c>
      <c r="C200" s="163">
        <f>IFERROR(VLOOKUP($A200,Прил1!_xlnm.Print_Area,3,FALSE),0)</f>
        <v>1600</v>
      </c>
      <c r="D200" s="163">
        <f>IFERROR(VLOOKUP($A200,Прил1!_xlnm.Print_Area,3,FALSE),0)</f>
        <v>1600</v>
      </c>
    </row>
    <row r="201" spans="1:4" x14ac:dyDescent="0.2">
      <c r="A201" s="168" t="s">
        <v>3674</v>
      </c>
      <c r="B201" s="163" t="str">
        <f>IFERROR(VLOOKUP($A201,Прил1!_xlnm.Print_Area,2,FALSE),"")</f>
        <v>Флюорография легких цифровая</v>
      </c>
      <c r="C201" s="163">
        <f>IFERROR(VLOOKUP($A201,Прил1!_xlnm.Print_Area,3,FALSE),0)</f>
        <v>600</v>
      </c>
      <c r="D201" s="163">
        <f>IFERROR(VLOOKUP($A201,Прил1!_xlnm.Print_Area,3,FALSE),0)</f>
        <v>600</v>
      </c>
    </row>
    <row r="202" spans="1:4" ht="25.5" x14ac:dyDescent="0.2">
      <c r="A202" s="168" t="s">
        <v>3609</v>
      </c>
      <c r="B202" s="163" t="str">
        <f>IFERROR(VLOOKUP($A202,Прил1!_xlnm.Print_Area,2,FALSE),"")</f>
        <v>УЗИ органов гепатобилиарной системы (печень, желчный пузырь и желчные протоки, поджелудочная железа)</v>
      </c>
      <c r="C202" s="163">
        <f>IFERROR(VLOOKUP($A202,Прил1!_xlnm.Print_Area,3,FALSE),0)</f>
        <v>3000</v>
      </c>
      <c r="D202" s="163">
        <f>IFERROR(VLOOKUP($A202,Прил1!_xlnm.Print_Area,3,FALSE),0)</f>
        <v>3000</v>
      </c>
    </row>
    <row r="203" spans="1:4" x14ac:dyDescent="0.2">
      <c r="A203" s="168" t="s">
        <v>3611</v>
      </c>
      <c r="B203" s="163" t="str">
        <f>IFERROR(VLOOKUP($A203,Прил1!_xlnm.Print_Area,2,FALSE),"")</f>
        <v>УЗИ селезенки</v>
      </c>
      <c r="C203" s="163">
        <f>IFERROR(VLOOKUP($A203,Прил1!_xlnm.Print_Area,3,FALSE),0)</f>
        <v>1000</v>
      </c>
      <c r="D203" s="163">
        <f>IFERROR(VLOOKUP($A203,Прил1!_xlnm.Print_Area,3,FALSE),0)</f>
        <v>1000</v>
      </c>
    </row>
    <row r="204" spans="1:4" x14ac:dyDescent="0.2">
      <c r="A204" s="168" t="s">
        <v>3616</v>
      </c>
      <c r="B204" s="166" t="str">
        <f>IFERROR(VLOOKUP($A204,Прил1!_xlnm.Print_Area,2,FALSE),"")</f>
        <v>УЗИ внутренних женских половых органов</v>
      </c>
      <c r="C204" s="163"/>
      <c r="D204" s="163">
        <f>IFERROR(VLOOKUP($A204,Прил1!_xlnm.Print_Area,3,FALSE),0)</f>
        <v>2500</v>
      </c>
    </row>
    <row r="205" spans="1:4" x14ac:dyDescent="0.2">
      <c r="A205" s="168" t="s">
        <v>3618</v>
      </c>
      <c r="B205" s="163" t="str">
        <f>IFERROR(VLOOKUP($A205,Прил1!_xlnm.Print_Area,2,FALSE),"")</f>
        <v>УЗИ почек, надпочечников, мочеточников, лимфатических узлов и мочевого пузыря</v>
      </c>
      <c r="C205" s="163">
        <f>IFERROR(VLOOKUP($A205,Прил1!_xlnm.Print_Area,3,FALSE),0)</f>
        <v>3000</v>
      </c>
      <c r="D205" s="163">
        <f>IFERROR(VLOOKUP($A205,Прил1!_xlnm.Print_Area,3,FALSE),0)</f>
        <v>3000</v>
      </c>
    </row>
    <row r="206" spans="1:4" x14ac:dyDescent="0.2">
      <c r="A206" s="168" t="s">
        <v>3620</v>
      </c>
      <c r="B206" s="165" t="str">
        <f>IFERROR(VLOOKUP($A206,Прил1!_xlnm.Print_Area,2,FALSE),"")</f>
        <v>УЗИ предстательной железы</v>
      </c>
      <c r="C206" s="163">
        <f>IFERROR(VLOOKUP($A206,Прил1!_xlnm.Print_Area,3,FALSE),0)</f>
        <v>1000</v>
      </c>
      <c r="D206" s="163"/>
    </row>
    <row r="207" spans="1:4" x14ac:dyDescent="0.2">
      <c r="A207" s="168" t="s">
        <v>3623</v>
      </c>
      <c r="B207" s="163" t="str">
        <f>IFERROR(VLOOKUP($A207,Прил1!_xlnm.Print_Area,2,FALSE),"")</f>
        <v>УЗИ щитовидной железы</v>
      </c>
      <c r="C207" s="163">
        <f>IFERROR(VLOOKUP($A207,Прил1!_xlnm.Print_Area,3,FALSE),0)</f>
        <v>1300</v>
      </c>
      <c r="D207" s="163">
        <f>IFERROR(VLOOKUP($A207,Прил1!_xlnm.Print_Area,3,FALSE),0)</f>
        <v>1300</v>
      </c>
    </row>
    <row r="208" spans="1:4" x14ac:dyDescent="0.2">
      <c r="A208" s="168" t="s">
        <v>3634</v>
      </c>
      <c r="B208" s="163" t="str">
        <f>IFERROR(VLOOKUP($A208,Прил1!_xlnm.Print_Area,2,FALSE),"")</f>
        <v>Эхокардиография с допплеровским анализом</v>
      </c>
      <c r="C208" s="163">
        <f>IFERROR(VLOOKUP($A208,Прил1!_xlnm.Print_Area,3,FALSE),0)</f>
        <v>3300</v>
      </c>
      <c r="D208" s="163">
        <f>IFERROR(VLOOKUP($A208,Прил1!_xlnm.Print_Area,3,FALSE),0)</f>
        <v>3300</v>
      </c>
    </row>
    <row r="209" spans="1:5" x14ac:dyDescent="0.2">
      <c r="A209" s="182" t="s">
        <v>3635</v>
      </c>
      <c r="B209" s="169" t="str">
        <f>IFERROR(VLOOKUP($A209,Прил1!_xlnm.Print_Area,2,FALSE),"")</f>
        <v>Стресс-эхоКГ с физической нагрузкой (на велоэргометре)</v>
      </c>
      <c r="C209" s="169">
        <f>IFERROR(VLOOKUP($A209,Прил1!_xlnm.Print_Area,3,FALSE),0)</f>
        <v>6000</v>
      </c>
      <c r="D209" s="169">
        <f>IFERROR(VLOOKUP($A209,Прил1!_xlnm.Print_Area,3,FALSE),0)</f>
        <v>6000</v>
      </c>
    </row>
    <row r="213" spans="1:5" x14ac:dyDescent="0.2">
      <c r="A213" s="92" t="str">
        <f>Прил1!$A$3197</f>
        <v>Начальник экономического отдела</v>
      </c>
      <c r="B213" s="92"/>
      <c r="C213" s="92"/>
      <c r="D213" s="121" t="str">
        <f>Прил1!$C$3197</f>
        <v>В.Ю.Москвичёва</v>
      </c>
      <c r="E213" s="92"/>
    </row>
    <row r="214" spans="1:5" x14ac:dyDescent="0.2">
      <c r="A214" s="92"/>
      <c r="B214" s="115"/>
      <c r="C214" s="92"/>
      <c r="D214" s="121"/>
      <c r="E214" s="92"/>
    </row>
    <row r="215" spans="1:5" x14ac:dyDescent="0.2">
      <c r="A215" s="92" t="str">
        <f>Прил1!$A$3199</f>
        <v>Заместитель главного врача по экономическим вопросам</v>
      </c>
      <c r="B215" s="115"/>
      <c r="C215" s="92"/>
      <c r="D215" s="121" t="str">
        <f>Прил1!$C$3199</f>
        <v>Т.И.Глазкова</v>
      </c>
      <c r="E215" s="92"/>
    </row>
    <row r="216" spans="1:5" x14ac:dyDescent="0.2">
      <c r="A216" s="92"/>
      <c r="B216" s="115"/>
      <c r="C216" s="92"/>
      <c r="D216" s="121"/>
      <c r="E216" s="92"/>
    </row>
    <row r="217" spans="1:5" x14ac:dyDescent="0.2">
      <c r="A217" s="92" t="str">
        <f>Прил1!$A$3201</f>
        <v>Главный бухгалтер</v>
      </c>
      <c r="B217" s="115"/>
      <c r="C217" s="92"/>
      <c r="D217" s="121" t="str">
        <f>Прил1!$C$3201</f>
        <v>С.В.Додонова</v>
      </c>
      <c r="E217" s="92"/>
    </row>
    <row r="218" spans="1:5" x14ac:dyDescent="0.2">
      <c r="A218" s="92"/>
      <c r="B218" s="115"/>
      <c r="C218" s="92"/>
      <c r="D218" s="121"/>
      <c r="E218" s="92"/>
    </row>
    <row r="219" spans="1:5" x14ac:dyDescent="0.2">
      <c r="A219" s="92" t="str">
        <f>Прил1!$A$3205</f>
        <v>Заместитель главного врача по поликлинической работе</v>
      </c>
      <c r="B219" s="115"/>
      <c r="C219" s="92"/>
      <c r="D219" s="121" t="str">
        <f>Прил1!$C$3205</f>
        <v>И.Н.Титова</v>
      </c>
      <c r="E219" s="92"/>
    </row>
    <row r="220" spans="1:5" x14ac:dyDescent="0.2">
      <c r="A220" s="92"/>
      <c r="B220" s="115"/>
      <c r="C220" s="92"/>
      <c r="D220" s="121"/>
      <c r="E220" s="92"/>
    </row>
    <row r="221" spans="1:5" x14ac:dyDescent="0.2">
      <c r="A221" s="92" t="str">
        <f>Прил1!$A$3207</f>
        <v>Заместитель главного врача по медицинской части</v>
      </c>
      <c r="B221" s="115"/>
      <c r="C221" s="92"/>
      <c r="D221" s="121" t="str">
        <f>Прил1!$C$3207</f>
        <v>А.В.Потёмкин</v>
      </c>
      <c r="E221" s="92"/>
    </row>
  </sheetData>
  <sortState ref="A186:G188">
    <sortCondition ref="A186"/>
  </sortState>
  <customSheetViews>
    <customSheetView guid="{77598085-F977-4780-9D51-CD0255FE45AB}" showPageBreaks="1" printArea="1">
      <selection activeCell="A11" sqref="A11"/>
      <rowBreaks count="4" manualBreakCount="4">
        <brk id="48" max="3" man="1"/>
        <brk id="97" max="3" man="1"/>
        <brk id="152" max="3" man="1"/>
        <brk id="206" max="3" man="1"/>
      </rowBreaks>
      <pageMargins left="0.59055118110236227" right="0.39370078740157483" top="0.59055118110236227" bottom="0.39370078740157483" header="0.19685039370078741" footer="0.19685039370078741"/>
      <printOptions horizontalCentered="1"/>
      <pageSetup paperSize="9" scale="97" orientation="portrait" r:id="rId1"/>
    </customSheetView>
    <customSheetView guid="{0D4691C4-5D0C-428B-B59E-847DD4A2B4E5}" showPageBreaks="1" printArea="1">
      <pane ySplit="10" topLeftCell="A191" activePane="bottomLeft" state="frozen"/>
      <selection pane="bottomLeft" activeCell="B160" sqref="B160"/>
      <rowBreaks count="2" manualBreakCount="2">
        <brk id="48" max="3" man="1"/>
        <brk id="97" max="3" man="1"/>
      </rowBreaks>
      <pageMargins left="0.59055118110236227" right="0.39370078740157483" top="0.59055118110236227" bottom="0.59055118110236227" header="0.19685039370078741" footer="0.19685039370078741"/>
      <printOptions horizontalCentered="1"/>
      <pageSetup paperSize="9" orientation="portrait" r:id="rId2"/>
      <headerFooter>
        <oddFooter>&amp;R&amp;P/&amp;N</oddFooter>
      </headerFooter>
    </customSheetView>
  </customSheetViews>
  <mergeCells count="3">
    <mergeCell ref="C5:D5"/>
    <mergeCell ref="A5:A6"/>
    <mergeCell ref="B5:B6"/>
  </mergeCells>
  <printOptions horizontalCentered="1"/>
  <pageMargins left="0.59055118110236227" right="0.39370078740157483" top="0.59055118110236227" bottom="0.59055118110236227" header="0.19685039370078741" footer="0.19685039370078741"/>
  <pageSetup paperSize="9" orientation="portrait" r:id="rId3"/>
  <headerFooter>
    <oddFooter>&amp;R&amp;P/&amp;N</oddFooter>
  </headerFooter>
  <rowBreaks count="2" manualBreakCount="2">
    <brk id="48" max="3" man="1"/>
    <brk id="9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9"/>
  <sheetViews>
    <sheetView view="pageBreakPreview" zoomScaleNormal="100" zoomScaleSheetLayoutView="100" workbookViewId="0">
      <pane ySplit="5" topLeftCell="A177" activePane="bottomLeft" state="frozen"/>
      <selection pane="bottomLeft" activeCell="I218" sqref="I218"/>
    </sheetView>
  </sheetViews>
  <sheetFormatPr defaultRowHeight="12.75" x14ac:dyDescent="0.2"/>
  <cols>
    <col min="1" max="1" width="8.83203125" style="153" customWidth="1"/>
    <col min="2" max="2" width="70.83203125" style="153" customWidth="1"/>
    <col min="3" max="3" width="9.6640625" style="153" bestFit="1" customWidth="1"/>
    <col min="4" max="4" width="5.83203125" style="194" customWidth="1"/>
    <col min="5" max="5" width="8.83203125" style="247" customWidth="1"/>
    <col min="6" max="6" width="9.83203125" style="153" customWidth="1"/>
    <col min="7" max="7" width="1.83203125" style="153" customWidth="1"/>
    <col min="8" max="8" width="18" style="206" bestFit="1" customWidth="1"/>
    <col min="9" max="16384" width="9.33203125" style="153"/>
  </cols>
  <sheetData>
    <row r="1" spans="1:9" x14ac:dyDescent="0.2">
      <c r="C1" s="88"/>
      <c r="D1" s="188"/>
      <c r="E1" s="240"/>
      <c r="F1" s="88" t="s">
        <v>5563</v>
      </c>
    </row>
    <row r="2" spans="1:9" x14ac:dyDescent="0.2">
      <c r="D2" s="157"/>
      <c r="E2" s="241"/>
    </row>
    <row r="3" spans="1:9" ht="16.5" x14ac:dyDescent="0.2">
      <c r="A3" s="154" t="s">
        <v>5562</v>
      </c>
      <c r="B3" s="155"/>
      <c r="C3" s="155"/>
      <c r="D3" s="155"/>
      <c r="E3" s="242"/>
      <c r="F3" s="155"/>
    </row>
    <row r="4" spans="1:9" x14ac:dyDescent="0.2">
      <c r="D4" s="157"/>
      <c r="E4" s="241"/>
    </row>
    <row r="5" spans="1:9" s="178" customFormat="1" ht="25.5" x14ac:dyDescent="0.2">
      <c r="A5" s="260" t="s">
        <v>0</v>
      </c>
      <c r="B5" s="261" t="s">
        <v>73</v>
      </c>
      <c r="C5" s="138" t="s">
        <v>5541</v>
      </c>
      <c r="D5" s="138" t="s">
        <v>5880</v>
      </c>
      <c r="E5" s="262" t="s">
        <v>5539</v>
      </c>
      <c r="F5" s="138" t="s">
        <v>5540</v>
      </c>
      <c r="H5" s="207"/>
      <c r="I5" s="179"/>
    </row>
    <row r="6" spans="1:9" s="180" customFormat="1" ht="38.25" x14ac:dyDescent="0.2">
      <c r="A6" s="196" t="s">
        <v>5571</v>
      </c>
      <c r="B6" s="201" t="s">
        <v>5837</v>
      </c>
      <c r="C6" s="253"/>
      <c r="D6" s="198"/>
      <c r="E6" s="199"/>
      <c r="F6" s="197">
        <f>SUM(F7:F9)*(100-$E6)/100</f>
        <v>1450</v>
      </c>
      <c r="H6" s="208"/>
      <c r="I6" s="181"/>
    </row>
    <row r="7" spans="1:9" s="180" customFormat="1" x14ac:dyDescent="0.2">
      <c r="A7" s="168" t="s">
        <v>2685</v>
      </c>
      <c r="B7" s="202" t="str">
        <f>IFERROR(VLOOKUP($A7,Прил1!_xlnm.Print_Area,2,FALSE),"")</f>
        <v>Прием врача-терапевта профилактический</v>
      </c>
      <c r="C7" s="254">
        <f>IFERROR(VLOOKUP($A7,Прил1!_xlnm.Print_Area,3,FALSE),0)</f>
        <v>450</v>
      </c>
      <c r="D7" s="189">
        <v>1</v>
      </c>
      <c r="E7" s="238">
        <f>$E$6</f>
        <v>0</v>
      </c>
      <c r="F7" s="105">
        <f>C7*D7*(100-E7)/100</f>
        <v>450</v>
      </c>
      <c r="H7" s="208"/>
    </row>
    <row r="8" spans="1:9" s="180" customFormat="1" x14ac:dyDescent="0.2">
      <c r="A8" s="168" t="s">
        <v>2817</v>
      </c>
      <c r="B8" s="202" t="str">
        <f>IFERROR(VLOOKUP($A8,Прил1!_xlnm.Print_Area,2,FALSE),"")</f>
        <v>Осмотр врачом-офтальмологом для получения справки</v>
      </c>
      <c r="C8" s="254">
        <f>IFERROR(VLOOKUP($A8,Прил1!_xlnm.Print_Area,3,FALSE),0)</f>
        <v>500</v>
      </c>
      <c r="D8" s="189">
        <v>1</v>
      </c>
      <c r="E8" s="238">
        <f>$E$6</f>
        <v>0</v>
      </c>
      <c r="F8" s="163">
        <f>C8*D8*(100-E8)/100</f>
        <v>500</v>
      </c>
      <c r="H8" s="208"/>
    </row>
    <row r="9" spans="1:9" s="180" customFormat="1" ht="13.5" thickBot="1" x14ac:dyDescent="0.25">
      <c r="A9" s="168" t="s">
        <v>2766</v>
      </c>
      <c r="B9" s="202" t="str">
        <f>IFERROR(VLOOKUP($A9,Прил1!_xlnm.Print_Area,2,FALSE),"")</f>
        <v>Прием врача-невролога профилактический</v>
      </c>
      <c r="C9" s="254">
        <f>IFERROR(VLOOKUP($A9,Прил1!_xlnm.Print_Area,3,FALSE),0)</f>
        <v>500</v>
      </c>
      <c r="D9" s="189">
        <v>1</v>
      </c>
      <c r="E9" s="238">
        <f>$E$6</f>
        <v>0</v>
      </c>
      <c r="F9" s="163">
        <f>C9*D9*(100-E9)/100</f>
        <v>500</v>
      </c>
      <c r="H9" s="208"/>
    </row>
    <row r="10" spans="1:9" s="180" customFormat="1" ht="26.25" thickTop="1" x14ac:dyDescent="0.2">
      <c r="A10" s="184" t="s">
        <v>5572</v>
      </c>
      <c r="B10" s="204" t="s">
        <v>5570</v>
      </c>
      <c r="C10" s="255"/>
      <c r="D10" s="191"/>
      <c r="E10" s="200"/>
      <c r="F10" s="185">
        <f>SUM(F11:F14)*(100-$H10)/100</f>
        <v>1850</v>
      </c>
      <c r="H10" s="208"/>
      <c r="I10" s="181"/>
    </row>
    <row r="11" spans="1:9" s="180" customFormat="1" x14ac:dyDescent="0.2">
      <c r="A11" s="168" t="s">
        <v>2685</v>
      </c>
      <c r="B11" s="202" t="str">
        <f>IFERROR(VLOOKUP($A11,Прил1!_xlnm.Print_Area,2,FALSE),"")</f>
        <v>Прием врача-терапевта профилактический</v>
      </c>
      <c r="C11" s="254">
        <f>IFERROR(VLOOKUP($A11,Прил1!_xlnm.Print_Area,3,FALSE),0)</f>
        <v>450</v>
      </c>
      <c r="D11" s="189">
        <v>1</v>
      </c>
      <c r="E11" s="238">
        <f>$E$10</f>
        <v>0</v>
      </c>
      <c r="F11" s="105">
        <f>C11*D11*(100-E11)/100</f>
        <v>450</v>
      </c>
      <c r="H11" s="208"/>
    </row>
    <row r="12" spans="1:9" s="180" customFormat="1" x14ac:dyDescent="0.2">
      <c r="A12" s="168" t="s">
        <v>2817</v>
      </c>
      <c r="B12" s="202" t="str">
        <f>IFERROR(VLOOKUP($A12,Прил1!_xlnm.Print_Area,2,FALSE),"")</f>
        <v>Осмотр врачом-офтальмологом для получения справки</v>
      </c>
      <c r="C12" s="254">
        <f>IFERROR(VLOOKUP($A12,Прил1!_xlnm.Print_Area,3,FALSE),0)</f>
        <v>500</v>
      </c>
      <c r="D12" s="189">
        <v>1</v>
      </c>
      <c r="E12" s="238">
        <f>$E$10</f>
        <v>0</v>
      </c>
      <c r="F12" s="105">
        <f>C12*D12*(100-E12)/100</f>
        <v>500</v>
      </c>
      <c r="H12" s="208"/>
    </row>
    <row r="13" spans="1:9" s="180" customFormat="1" x14ac:dyDescent="0.2">
      <c r="A13" s="168" t="s">
        <v>2821</v>
      </c>
      <c r="B13" s="202" t="str">
        <f>IFERROR(VLOOKUP($A13,Прил1!_xlnm.Print_Area,2,FALSE),"")</f>
        <v>Осмотр врачом-отоларингологом для получения справки</v>
      </c>
      <c r="C13" s="254">
        <f>IFERROR(VLOOKUP($A13,Прил1!_xlnm.Print_Area,3,FALSE),0)</f>
        <v>400</v>
      </c>
      <c r="D13" s="189">
        <v>1</v>
      </c>
      <c r="E13" s="238">
        <f>$E$10</f>
        <v>0</v>
      </c>
      <c r="F13" s="105">
        <f>C13*D13*(100-E13)/100</f>
        <v>400</v>
      </c>
      <c r="H13" s="208"/>
    </row>
    <row r="14" spans="1:9" s="180" customFormat="1" ht="13.5" thickBot="1" x14ac:dyDescent="0.25">
      <c r="A14" s="168" t="s">
        <v>2766</v>
      </c>
      <c r="B14" s="202" t="str">
        <f>IFERROR(VLOOKUP($A14,Прил1!_xlnm.Print_Area,2,FALSE),"")</f>
        <v>Прием врача-невролога профилактический</v>
      </c>
      <c r="C14" s="254">
        <f>IFERROR(VLOOKUP($A14,Прил1!_xlnm.Print_Area,3,FALSE),0)</f>
        <v>500</v>
      </c>
      <c r="D14" s="189">
        <v>1</v>
      </c>
      <c r="E14" s="238">
        <f>$E$10</f>
        <v>0</v>
      </c>
      <c r="F14" s="105">
        <f>C14*D14*(100-E14)/100</f>
        <v>500</v>
      </c>
      <c r="H14" s="208"/>
    </row>
    <row r="15" spans="1:9" s="180" customFormat="1" ht="13.5" thickTop="1" x14ac:dyDescent="0.2">
      <c r="A15" s="184" t="s">
        <v>5573</v>
      </c>
      <c r="B15" s="204" t="s">
        <v>5565</v>
      </c>
      <c r="C15" s="255"/>
      <c r="D15" s="191"/>
      <c r="E15" s="200">
        <v>20</v>
      </c>
      <c r="F15" s="185">
        <f>SUM(F16:F17)*(100-$H15)/100</f>
        <v>640</v>
      </c>
      <c r="H15" s="208"/>
      <c r="I15" s="181"/>
    </row>
    <row r="16" spans="1:9" s="180" customFormat="1" x14ac:dyDescent="0.2">
      <c r="A16" s="168" t="s">
        <v>2774</v>
      </c>
      <c r="B16" s="202" t="str">
        <f>IFERROR(VLOOKUP($A16,Прил1!_xlnm.Print_Area,2,FALSE),"")</f>
        <v>Медицинский осмотр врача-дерматовенеролога</v>
      </c>
      <c r="C16" s="254">
        <f>IFERROR(VLOOKUP($A16,Прил1!_xlnm.Print_Area,3,FALSE),0)</f>
        <v>550</v>
      </c>
      <c r="D16" s="189">
        <v>1</v>
      </c>
      <c r="E16" s="238">
        <f>$E$15</f>
        <v>20</v>
      </c>
      <c r="F16" s="105">
        <f>C16*D16*(100-E16)/100</f>
        <v>440</v>
      </c>
      <c r="H16" s="208"/>
    </row>
    <row r="17" spans="1:9" s="180" customFormat="1" ht="13.5" thickBot="1" x14ac:dyDescent="0.25">
      <c r="A17" s="182" t="s">
        <v>2816</v>
      </c>
      <c r="B17" s="205" t="str">
        <f>IFERROR(VLOOKUP($A17,Прил1!_xlnm.Print_Area,2,FALSE),"")</f>
        <v>Осмотр врачом-терапевтом для получения справки</v>
      </c>
      <c r="C17" s="256">
        <f>IFERROR(VLOOKUP($A17,Прил1!_xlnm.Print_Area,3,FALSE),0)</f>
        <v>250</v>
      </c>
      <c r="D17" s="192">
        <v>1</v>
      </c>
      <c r="E17" s="239">
        <f>$E$15</f>
        <v>20</v>
      </c>
      <c r="F17" s="109">
        <f>C17*D17*(100-E17)/100</f>
        <v>200</v>
      </c>
      <c r="H17" s="208"/>
    </row>
    <row r="18" spans="1:9" s="180" customFormat="1" ht="13.5" thickTop="1" x14ac:dyDescent="0.2">
      <c r="A18" s="184" t="s">
        <v>5595</v>
      </c>
      <c r="B18" s="204" t="s">
        <v>5566</v>
      </c>
      <c r="C18" s="255"/>
      <c r="D18" s="191"/>
      <c r="E18" s="200">
        <v>20</v>
      </c>
      <c r="F18" s="185">
        <f>SUM(F19:F21)*(100-$H18)/100</f>
        <v>1120</v>
      </c>
      <c r="H18" s="208"/>
      <c r="I18" s="181"/>
    </row>
    <row r="19" spans="1:9" s="180" customFormat="1" x14ac:dyDescent="0.2">
      <c r="A19" s="168" t="s">
        <v>2774</v>
      </c>
      <c r="B19" s="202" t="str">
        <f>IFERROR(VLOOKUP($A19,Прил1!_xlnm.Print_Area,2,FALSE),"")</f>
        <v>Медицинский осмотр врача-дерматовенеролога</v>
      </c>
      <c r="C19" s="254">
        <f>IFERROR(VLOOKUP($A19,Прил1!_xlnm.Print_Area,3,FALSE),0)</f>
        <v>550</v>
      </c>
      <c r="D19" s="189">
        <v>1</v>
      </c>
      <c r="E19" s="238">
        <f>$E$18</f>
        <v>20</v>
      </c>
      <c r="F19" s="105">
        <f>C19*D19*(100-E19)/100</f>
        <v>440</v>
      </c>
      <c r="H19" s="208"/>
    </row>
    <row r="20" spans="1:9" s="180" customFormat="1" x14ac:dyDescent="0.2">
      <c r="A20" s="168" t="s">
        <v>2816</v>
      </c>
      <c r="B20" s="202" t="str">
        <f>IFERROR(VLOOKUP($A20,Прил1!_xlnm.Print_Area,2,FALSE),"")</f>
        <v>Осмотр врачом-терапевтом для получения справки</v>
      </c>
      <c r="C20" s="254">
        <f>IFERROR(VLOOKUP($A20,Прил1!_xlnm.Print_Area,3,FALSE),0)</f>
        <v>250</v>
      </c>
      <c r="D20" s="189">
        <v>1</v>
      </c>
      <c r="E20" s="238">
        <f>$E$18</f>
        <v>20</v>
      </c>
      <c r="F20" s="105">
        <f>C20*D20*(100-E20)/100</f>
        <v>200</v>
      </c>
      <c r="H20" s="208"/>
    </row>
    <row r="21" spans="1:9" s="180" customFormat="1" ht="13.5" thickBot="1" x14ac:dyDescent="0.25">
      <c r="A21" s="168" t="s">
        <v>3674</v>
      </c>
      <c r="B21" s="202" t="str">
        <f>IFERROR(VLOOKUP($A21,Прил1!_xlnm.Print_Area,2,FALSE),"")</f>
        <v>Флюорография легких цифровая</v>
      </c>
      <c r="C21" s="254">
        <f>IFERROR(VLOOKUP($A21,Прил1!_xlnm.Print_Area,3,FALSE),0)</f>
        <v>600</v>
      </c>
      <c r="D21" s="189">
        <v>1</v>
      </c>
      <c r="E21" s="238">
        <f>$E$18</f>
        <v>20</v>
      </c>
      <c r="F21" s="105">
        <f>C21*D21*(100-E21)/100</f>
        <v>480</v>
      </c>
      <c r="H21" s="208"/>
    </row>
    <row r="22" spans="1:9" s="180" customFormat="1" ht="13.5" thickTop="1" x14ac:dyDescent="0.2">
      <c r="A22" s="184" t="s">
        <v>5596</v>
      </c>
      <c r="B22" s="204" t="s">
        <v>5567</v>
      </c>
      <c r="C22" s="255"/>
      <c r="D22" s="191"/>
      <c r="E22" s="200">
        <v>20</v>
      </c>
      <c r="F22" s="185">
        <f>SUM(F23:F31)*(100-$H22)/100</f>
        <v>3040</v>
      </c>
      <c r="H22" s="208"/>
      <c r="I22" s="181"/>
    </row>
    <row r="23" spans="1:9" s="180" customFormat="1" x14ac:dyDescent="0.2">
      <c r="A23" s="168" t="s">
        <v>2816</v>
      </c>
      <c r="B23" s="202" t="str">
        <f>IFERROR(VLOOKUP($A23,Прил1!_xlnm.Print_Area,2,FALSE),"")</f>
        <v>Осмотр врачом-терапевтом для получения справки</v>
      </c>
      <c r="C23" s="254">
        <f>IFERROR(VLOOKUP($A23,Прил1!_xlnm.Print_Area,3,FALSE),0)</f>
        <v>250</v>
      </c>
      <c r="D23" s="189">
        <v>1</v>
      </c>
      <c r="E23" s="238">
        <f t="shared" ref="E23:E31" si="0">$E$22</f>
        <v>20</v>
      </c>
      <c r="F23" s="105">
        <f t="shared" ref="F23:F31" si="1">C23*D23*(100-E23)/100</f>
        <v>200</v>
      </c>
      <c r="H23" s="208"/>
    </row>
    <row r="24" spans="1:9" s="180" customFormat="1" x14ac:dyDescent="0.2">
      <c r="A24" s="168" t="s">
        <v>2817</v>
      </c>
      <c r="B24" s="202" t="str">
        <f>IFERROR(VLOOKUP($A24,Прил1!_xlnm.Print_Area,2,FALSE),"")</f>
        <v>Осмотр врачом-офтальмологом для получения справки</v>
      </c>
      <c r="C24" s="254">
        <f>IFERROR(VLOOKUP($A24,Прил1!_xlnm.Print_Area,3,FALSE),0)</f>
        <v>500</v>
      </c>
      <c r="D24" s="189">
        <v>1</v>
      </c>
      <c r="E24" s="238">
        <f t="shared" si="0"/>
        <v>20</v>
      </c>
      <c r="F24" s="105">
        <f t="shared" si="1"/>
        <v>400</v>
      </c>
      <c r="H24" s="208"/>
    </row>
    <row r="25" spans="1:9" s="180" customFormat="1" x14ac:dyDescent="0.2">
      <c r="A25" s="168" t="s">
        <v>2818</v>
      </c>
      <c r="B25" s="202" t="str">
        <f>IFERROR(VLOOKUP($A25,Прил1!_xlnm.Print_Area,2,FALSE),"")</f>
        <v>Осмотр врачом-хирургом для получения справки</v>
      </c>
      <c r="C25" s="254">
        <f>IFERROR(VLOOKUP($A25,Прил1!_xlnm.Print_Area,3,FALSE),0)</f>
        <v>400</v>
      </c>
      <c r="D25" s="189">
        <v>1</v>
      </c>
      <c r="E25" s="238">
        <f t="shared" si="0"/>
        <v>20</v>
      </c>
      <c r="F25" s="105">
        <f t="shared" si="1"/>
        <v>320</v>
      </c>
      <c r="H25" s="208"/>
    </row>
    <row r="26" spans="1:9" s="180" customFormat="1" x14ac:dyDescent="0.2">
      <c r="A26" s="168" t="s">
        <v>2821</v>
      </c>
      <c r="B26" s="202" t="str">
        <f>IFERROR(VLOOKUP($A26,Прил1!_xlnm.Print_Area,2,FALSE),"")</f>
        <v>Осмотр врачом-отоларингологом для получения справки</v>
      </c>
      <c r="C26" s="254">
        <f>IFERROR(VLOOKUP($A26,Прил1!_xlnm.Print_Area,3,FALSE),0)</f>
        <v>400</v>
      </c>
      <c r="D26" s="189">
        <v>1</v>
      </c>
      <c r="E26" s="238">
        <f t="shared" si="0"/>
        <v>20</v>
      </c>
      <c r="F26" s="105">
        <f t="shared" si="1"/>
        <v>320</v>
      </c>
      <c r="H26" s="208"/>
    </row>
    <row r="27" spans="1:9" s="180" customFormat="1" x14ac:dyDescent="0.2">
      <c r="A27" s="168" t="s">
        <v>2822</v>
      </c>
      <c r="B27" s="202" t="str">
        <f>IFERROR(VLOOKUP($A27,Прил1!_xlnm.Print_Area,2,FALSE),"")</f>
        <v>Осмотр врачом-неврологом для получения справки</v>
      </c>
      <c r="C27" s="254">
        <f>IFERROR(VLOOKUP($A27,Прил1!_xlnm.Print_Area,3,FALSE),0)</f>
        <v>250</v>
      </c>
      <c r="D27" s="189">
        <v>1</v>
      </c>
      <c r="E27" s="238">
        <f t="shared" si="0"/>
        <v>20</v>
      </c>
      <c r="F27" s="105">
        <f t="shared" si="1"/>
        <v>200</v>
      </c>
      <c r="H27" s="208"/>
    </row>
    <row r="28" spans="1:9" s="180" customFormat="1" x14ac:dyDescent="0.2">
      <c r="A28" s="168" t="s">
        <v>2870</v>
      </c>
      <c r="B28" s="202" t="str">
        <f>IFERROR(VLOOKUP($A28,Прил1!_xlnm.Print_Area,2,FALSE),"")</f>
        <v>Взятие крови из вены</v>
      </c>
      <c r="C28" s="254">
        <f>IFERROR(VLOOKUP($A28,Прил1!_xlnm.Print_Area,3,FALSE),0)</f>
        <v>300</v>
      </c>
      <c r="D28" s="189">
        <v>1</v>
      </c>
      <c r="E28" s="238">
        <f t="shared" si="0"/>
        <v>20</v>
      </c>
      <c r="F28" s="105">
        <f t="shared" si="1"/>
        <v>240</v>
      </c>
      <c r="H28" s="208"/>
    </row>
    <row r="29" spans="1:9" s="180" customFormat="1" x14ac:dyDescent="0.2">
      <c r="A29" s="168" t="s">
        <v>4864</v>
      </c>
      <c r="B29" s="202" t="str">
        <f>IFERROR(VLOOKUP($A29,Прил1!_xlnm.Print_Area,2,FALSE),"")</f>
        <v>Клинический анализ крови развернутый (лейкоформула, СОЭ)</v>
      </c>
      <c r="C29" s="254">
        <f>IFERROR(VLOOKUP($A29,Прил1!_xlnm.Print_Area,3,FALSE),0)</f>
        <v>700</v>
      </c>
      <c r="D29" s="189">
        <v>1</v>
      </c>
      <c r="E29" s="238">
        <f t="shared" si="0"/>
        <v>20</v>
      </c>
      <c r="F29" s="105">
        <f t="shared" si="1"/>
        <v>560</v>
      </c>
      <c r="H29" s="208"/>
    </row>
    <row r="30" spans="1:9" s="180" customFormat="1" x14ac:dyDescent="0.2">
      <c r="A30" s="168" t="s">
        <v>4876</v>
      </c>
      <c r="B30" s="202" t="str">
        <f>IFERROR(VLOOKUP($A30,Прил1!_xlnm.Print_Area,2,FALSE),"")</f>
        <v>Общий анализ мочи</v>
      </c>
      <c r="C30" s="254">
        <f>IFERROR(VLOOKUP($A30,Прил1!_xlnm.Print_Area,3,FALSE),0)</f>
        <v>400</v>
      </c>
      <c r="D30" s="189">
        <v>1</v>
      </c>
      <c r="E30" s="238">
        <f t="shared" si="0"/>
        <v>20</v>
      </c>
      <c r="F30" s="105">
        <f t="shared" si="1"/>
        <v>320</v>
      </c>
      <c r="H30" s="208"/>
    </row>
    <row r="31" spans="1:9" s="180" customFormat="1" ht="13.5" thickBot="1" x14ac:dyDescent="0.25">
      <c r="A31" s="168" t="s">
        <v>3674</v>
      </c>
      <c r="B31" s="202" t="str">
        <f>IFERROR(VLOOKUP($A31,Прил1!_xlnm.Print_Area,2,FALSE),"")</f>
        <v>Флюорография легких цифровая</v>
      </c>
      <c r="C31" s="254">
        <f>IFERROR(VLOOKUP($A31,Прил1!_xlnm.Print_Area,3,FALSE),0)</f>
        <v>600</v>
      </c>
      <c r="D31" s="189">
        <v>1</v>
      </c>
      <c r="E31" s="238">
        <f t="shared" si="0"/>
        <v>20</v>
      </c>
      <c r="F31" s="105">
        <f t="shared" si="1"/>
        <v>480</v>
      </c>
      <c r="H31" s="208"/>
    </row>
    <row r="32" spans="1:9" s="180" customFormat="1" ht="13.5" thickTop="1" x14ac:dyDescent="0.2">
      <c r="A32" s="184" t="s">
        <v>5598</v>
      </c>
      <c r="B32" s="204" t="s">
        <v>5568</v>
      </c>
      <c r="C32" s="255"/>
      <c r="D32" s="191"/>
      <c r="E32" s="200">
        <v>20</v>
      </c>
      <c r="F32" s="185">
        <f>SUM(F33:F40)*(100-$H32)/100</f>
        <v>2880</v>
      </c>
      <c r="H32" s="208"/>
      <c r="I32" s="181"/>
    </row>
    <row r="33" spans="1:9" s="180" customFormat="1" x14ac:dyDescent="0.2">
      <c r="A33" s="168" t="s">
        <v>2816</v>
      </c>
      <c r="B33" s="202" t="str">
        <f>IFERROR(VLOOKUP($A33,Прил1!_xlnm.Print_Area,2,FALSE),"")</f>
        <v>Осмотр врачом-терапевтом для получения справки</v>
      </c>
      <c r="C33" s="254">
        <f>IFERROR(VLOOKUP($A33,Прил1!_xlnm.Print_Area,3,FALSE),0)</f>
        <v>250</v>
      </c>
      <c r="D33" s="189">
        <v>1</v>
      </c>
      <c r="E33" s="238">
        <f t="shared" ref="E33:E40" si="2">$E$32</f>
        <v>20</v>
      </c>
      <c r="F33" s="105">
        <f t="shared" ref="F33:F40" si="3">C33*D33*(100-E33)/100</f>
        <v>200</v>
      </c>
      <c r="H33" s="208"/>
    </row>
    <row r="34" spans="1:9" s="180" customFormat="1" x14ac:dyDescent="0.2">
      <c r="A34" s="168" t="s">
        <v>2870</v>
      </c>
      <c r="B34" s="202" t="str">
        <f>IFERROR(VLOOKUP($A34,Прил1!_xlnm.Print_Area,2,FALSE),"")</f>
        <v>Взятие крови из вены</v>
      </c>
      <c r="C34" s="254">
        <f>IFERROR(VLOOKUP($A34,Прил1!_xlnm.Print_Area,3,FALSE),0)</f>
        <v>300</v>
      </c>
      <c r="D34" s="189">
        <v>1</v>
      </c>
      <c r="E34" s="238">
        <f t="shared" si="2"/>
        <v>20</v>
      </c>
      <c r="F34" s="105">
        <f t="shared" si="3"/>
        <v>240</v>
      </c>
      <c r="H34" s="208"/>
    </row>
    <row r="35" spans="1:9" s="180" customFormat="1" x14ac:dyDescent="0.2">
      <c r="A35" s="168" t="s">
        <v>3579</v>
      </c>
      <c r="B35" s="202" t="str">
        <f>IFERROR(VLOOKUP($A35,Прил1!_xlnm.Print_Area,2,FALSE),"")</f>
        <v>ЭКГ (в 12-ти отведениях) 6-ти канальным электрокардиографом</v>
      </c>
      <c r="C35" s="254">
        <f>IFERROR(VLOOKUP($A35,Прил1!_xlnm.Print_Area,3,FALSE),0)</f>
        <v>1000</v>
      </c>
      <c r="D35" s="189">
        <v>1</v>
      </c>
      <c r="E35" s="238">
        <f t="shared" si="2"/>
        <v>20</v>
      </c>
      <c r="F35" s="105">
        <f t="shared" si="3"/>
        <v>800</v>
      </c>
      <c r="H35" s="208"/>
    </row>
    <row r="36" spans="1:9" s="180" customFormat="1" x14ac:dyDescent="0.2">
      <c r="A36" s="168" t="s">
        <v>4864</v>
      </c>
      <c r="B36" s="202" t="str">
        <f>IFERROR(VLOOKUP($A36,Прил1!_xlnm.Print_Area,2,FALSE),"")</f>
        <v>Клинический анализ крови развернутый (лейкоформула, СОЭ)</v>
      </c>
      <c r="C36" s="254">
        <f>IFERROR(VLOOKUP($A36,Прил1!_xlnm.Print_Area,3,FALSE),0)</f>
        <v>700</v>
      </c>
      <c r="D36" s="189">
        <v>1</v>
      </c>
      <c r="E36" s="238">
        <f t="shared" si="2"/>
        <v>20</v>
      </c>
      <c r="F36" s="105">
        <f t="shared" si="3"/>
        <v>560</v>
      </c>
      <c r="H36" s="208"/>
    </row>
    <row r="37" spans="1:9" s="180" customFormat="1" x14ac:dyDescent="0.2">
      <c r="A37" s="168" t="s">
        <v>4876</v>
      </c>
      <c r="B37" s="202" t="str">
        <f>IFERROR(VLOOKUP($A37,Прил1!_xlnm.Print_Area,2,FALSE),"")</f>
        <v>Общий анализ мочи</v>
      </c>
      <c r="C37" s="254">
        <f>IFERROR(VLOOKUP($A37,Прил1!_xlnm.Print_Area,3,FALSE),0)</f>
        <v>400</v>
      </c>
      <c r="D37" s="189">
        <v>1</v>
      </c>
      <c r="E37" s="238">
        <f t="shared" si="2"/>
        <v>20</v>
      </c>
      <c r="F37" s="105">
        <f t="shared" si="3"/>
        <v>320</v>
      </c>
      <c r="H37" s="208"/>
    </row>
    <row r="38" spans="1:9" s="180" customFormat="1" x14ac:dyDescent="0.2">
      <c r="A38" s="168" t="s">
        <v>4917</v>
      </c>
      <c r="B38" s="202" t="str">
        <f>IFERROR(VLOOKUP($A38,Прил1!_xlnm.Print_Area,2,FALSE),"")</f>
        <v>Определение глюкозы в крови</v>
      </c>
      <c r="C38" s="254">
        <f>IFERROR(VLOOKUP($A38,Прил1!_xlnm.Print_Area,3,FALSE),0)</f>
        <v>190</v>
      </c>
      <c r="D38" s="189">
        <v>1</v>
      </c>
      <c r="E38" s="238">
        <f t="shared" si="2"/>
        <v>20</v>
      </c>
      <c r="F38" s="105">
        <f t="shared" si="3"/>
        <v>152</v>
      </c>
      <c r="H38" s="208"/>
    </row>
    <row r="39" spans="1:9" s="180" customFormat="1" x14ac:dyDescent="0.2">
      <c r="A39" s="168" t="s">
        <v>4918</v>
      </c>
      <c r="B39" s="202" t="str">
        <f>IFERROR(VLOOKUP($A39,Прил1!_xlnm.Print_Area,2,FALSE),"")</f>
        <v>Определение холестерина в крови</v>
      </c>
      <c r="C39" s="254">
        <f>IFERROR(VLOOKUP($A39,Прил1!_xlnm.Print_Area,3,FALSE),0)</f>
        <v>160</v>
      </c>
      <c r="D39" s="189">
        <v>1</v>
      </c>
      <c r="E39" s="238">
        <f t="shared" si="2"/>
        <v>20</v>
      </c>
      <c r="F39" s="105">
        <f t="shared" si="3"/>
        <v>128</v>
      </c>
      <c r="H39" s="208"/>
    </row>
    <row r="40" spans="1:9" s="180" customFormat="1" ht="13.5" thickBot="1" x14ac:dyDescent="0.25">
      <c r="A40" s="168" t="s">
        <v>3674</v>
      </c>
      <c r="B40" s="202" t="str">
        <f>IFERROR(VLOOKUP($A40,Прил1!_xlnm.Print_Area,2,FALSE),"")</f>
        <v>Флюорография легких цифровая</v>
      </c>
      <c r="C40" s="254">
        <f>IFERROR(VLOOKUP($A40,Прил1!_xlnm.Print_Area,3,FALSE),0)</f>
        <v>600</v>
      </c>
      <c r="D40" s="189">
        <v>1</v>
      </c>
      <c r="E40" s="238">
        <f t="shared" si="2"/>
        <v>20</v>
      </c>
      <c r="F40" s="105">
        <f t="shared" si="3"/>
        <v>480</v>
      </c>
      <c r="H40" s="208"/>
    </row>
    <row r="41" spans="1:9" s="180" customFormat="1" ht="26.25" thickTop="1" x14ac:dyDescent="0.2">
      <c r="A41" s="184" t="s">
        <v>5599</v>
      </c>
      <c r="B41" s="204" t="s">
        <v>5569</v>
      </c>
      <c r="C41" s="255"/>
      <c r="D41" s="191"/>
      <c r="E41" s="200">
        <v>20</v>
      </c>
      <c r="F41" s="185">
        <f>SUM(F42:F50)*(100-$H41)/100</f>
        <v>4080</v>
      </c>
      <c r="H41" s="208"/>
      <c r="I41" s="181"/>
    </row>
    <row r="42" spans="1:9" s="180" customFormat="1" ht="25.5" x14ac:dyDescent="0.2">
      <c r="A42" s="168" t="s">
        <v>2713</v>
      </c>
      <c r="B42" s="202" t="str">
        <f>IFERROR(VLOOKUP($A42,Прил1!_xlnm.Print_Area,2,FALSE),"")</f>
        <v>Прием (осмотр, консультация) врача по лечебной физкультуре и спортивной медицине первичный</v>
      </c>
      <c r="C42" s="254">
        <f>IFERROR(VLOOKUP($A42,Прил1!_xlnm.Print_Area,3,FALSE),0)</f>
        <v>1500</v>
      </c>
      <c r="D42" s="189">
        <v>1</v>
      </c>
      <c r="E42" s="238">
        <f t="shared" ref="E42:E50" si="4">$E$41</f>
        <v>20</v>
      </c>
      <c r="F42" s="105">
        <f t="shared" ref="F42:F50" si="5">C42*D42*(100-E42)/100</f>
        <v>1200</v>
      </c>
      <c r="H42" s="208"/>
    </row>
    <row r="43" spans="1:9" s="180" customFormat="1" x14ac:dyDescent="0.2">
      <c r="A43" s="168" t="s">
        <v>2816</v>
      </c>
      <c r="B43" s="202" t="str">
        <f>IFERROR(VLOOKUP($A43,Прил1!_xlnm.Print_Area,2,FALSE),"")</f>
        <v>Осмотр врачом-терапевтом для получения справки</v>
      </c>
      <c r="C43" s="254">
        <f>IFERROR(VLOOKUP($A43,Прил1!_xlnm.Print_Area,3,FALSE),0)</f>
        <v>250</v>
      </c>
      <c r="D43" s="189">
        <v>1</v>
      </c>
      <c r="E43" s="238">
        <f t="shared" si="4"/>
        <v>20</v>
      </c>
      <c r="F43" s="105">
        <f t="shared" si="5"/>
        <v>200</v>
      </c>
      <c r="H43" s="208"/>
    </row>
    <row r="44" spans="1:9" s="180" customFormat="1" x14ac:dyDescent="0.2">
      <c r="A44" s="168" t="s">
        <v>2870</v>
      </c>
      <c r="B44" s="202" t="str">
        <f>IFERROR(VLOOKUP($A44,Прил1!_xlnm.Print_Area,2,FALSE),"")</f>
        <v>Взятие крови из вены</v>
      </c>
      <c r="C44" s="254">
        <f>IFERROR(VLOOKUP($A44,Прил1!_xlnm.Print_Area,3,FALSE),0)</f>
        <v>300</v>
      </c>
      <c r="D44" s="189">
        <v>1</v>
      </c>
      <c r="E44" s="238">
        <f t="shared" si="4"/>
        <v>20</v>
      </c>
      <c r="F44" s="105">
        <f t="shared" si="5"/>
        <v>240</v>
      </c>
      <c r="H44" s="208"/>
    </row>
    <row r="45" spans="1:9" s="180" customFormat="1" x14ac:dyDescent="0.2">
      <c r="A45" s="168" t="s">
        <v>3579</v>
      </c>
      <c r="B45" s="202" t="str">
        <f>IFERROR(VLOOKUP($A45,Прил1!_xlnm.Print_Area,2,FALSE),"")</f>
        <v>ЭКГ (в 12-ти отведениях) 6-ти канальным электрокардиографом</v>
      </c>
      <c r="C45" s="254">
        <f>IFERROR(VLOOKUP($A45,Прил1!_xlnm.Print_Area,3,FALSE),0)</f>
        <v>1000</v>
      </c>
      <c r="D45" s="189">
        <v>1</v>
      </c>
      <c r="E45" s="238">
        <f t="shared" si="4"/>
        <v>20</v>
      </c>
      <c r="F45" s="105">
        <f t="shared" si="5"/>
        <v>800</v>
      </c>
      <c r="H45" s="208"/>
    </row>
    <row r="46" spans="1:9" s="180" customFormat="1" x14ac:dyDescent="0.2">
      <c r="A46" s="168" t="s">
        <v>4864</v>
      </c>
      <c r="B46" s="202" t="str">
        <f>IFERROR(VLOOKUP($A46,Прил1!_xlnm.Print_Area,2,FALSE),"")</f>
        <v>Клинический анализ крови развернутый (лейкоформула, СОЭ)</v>
      </c>
      <c r="C46" s="254">
        <f>IFERROR(VLOOKUP($A46,Прил1!_xlnm.Print_Area,3,FALSE),0)</f>
        <v>700</v>
      </c>
      <c r="D46" s="189">
        <v>1</v>
      </c>
      <c r="E46" s="238">
        <f t="shared" si="4"/>
        <v>20</v>
      </c>
      <c r="F46" s="105">
        <f t="shared" si="5"/>
        <v>560</v>
      </c>
      <c r="H46" s="208"/>
    </row>
    <row r="47" spans="1:9" s="180" customFormat="1" x14ac:dyDescent="0.2">
      <c r="A47" s="168" t="s">
        <v>4876</v>
      </c>
      <c r="B47" s="202" t="str">
        <f>IFERROR(VLOOKUP($A47,Прил1!_xlnm.Print_Area,2,FALSE),"")</f>
        <v>Общий анализ мочи</v>
      </c>
      <c r="C47" s="254">
        <f>IFERROR(VLOOKUP($A47,Прил1!_xlnm.Print_Area,3,FALSE),0)</f>
        <v>400</v>
      </c>
      <c r="D47" s="189">
        <v>1</v>
      </c>
      <c r="E47" s="238">
        <f t="shared" si="4"/>
        <v>20</v>
      </c>
      <c r="F47" s="105">
        <f t="shared" si="5"/>
        <v>320</v>
      </c>
      <c r="H47" s="208"/>
    </row>
    <row r="48" spans="1:9" s="180" customFormat="1" x14ac:dyDescent="0.2">
      <c r="A48" s="168" t="s">
        <v>4917</v>
      </c>
      <c r="B48" s="202" t="str">
        <f>IFERROR(VLOOKUP($A48,Прил1!_xlnm.Print_Area,2,FALSE),"")</f>
        <v>Определение глюкозы в крови</v>
      </c>
      <c r="C48" s="254">
        <f>IFERROR(VLOOKUP($A48,Прил1!_xlnm.Print_Area,3,FALSE),0)</f>
        <v>190</v>
      </c>
      <c r="D48" s="189">
        <v>1</v>
      </c>
      <c r="E48" s="238">
        <f t="shared" si="4"/>
        <v>20</v>
      </c>
      <c r="F48" s="105">
        <f t="shared" si="5"/>
        <v>152</v>
      </c>
      <c r="H48" s="208"/>
    </row>
    <row r="49" spans="1:9" s="180" customFormat="1" x14ac:dyDescent="0.2">
      <c r="A49" s="168" t="s">
        <v>4918</v>
      </c>
      <c r="B49" s="202" t="str">
        <f>IFERROR(VLOOKUP($A49,Прил1!_xlnm.Print_Area,2,FALSE),"")</f>
        <v>Определение холестерина в крови</v>
      </c>
      <c r="C49" s="254">
        <f>IFERROR(VLOOKUP($A49,Прил1!_xlnm.Print_Area,3,FALSE),0)</f>
        <v>160</v>
      </c>
      <c r="D49" s="189">
        <v>1</v>
      </c>
      <c r="E49" s="238">
        <f t="shared" si="4"/>
        <v>20</v>
      </c>
      <c r="F49" s="105">
        <f t="shared" si="5"/>
        <v>128</v>
      </c>
      <c r="H49" s="208"/>
    </row>
    <row r="50" spans="1:9" s="180" customFormat="1" ht="13.5" thickBot="1" x14ac:dyDescent="0.25">
      <c r="A50" s="183" t="s">
        <v>3674</v>
      </c>
      <c r="B50" s="203" t="str">
        <f>IFERROR(VLOOKUP($A50,Прил1!_xlnm.Print_Area,2,FALSE),"")</f>
        <v>Флюорография легких цифровая</v>
      </c>
      <c r="C50" s="257">
        <f>IFERROR(VLOOKUP($A50,Прил1!_xlnm.Print_Area,3,FALSE),0)</f>
        <v>600</v>
      </c>
      <c r="D50" s="190">
        <v>1</v>
      </c>
      <c r="E50" s="244">
        <f t="shared" si="4"/>
        <v>20</v>
      </c>
      <c r="F50" s="211">
        <f t="shared" si="5"/>
        <v>480</v>
      </c>
      <c r="H50" s="208"/>
    </row>
    <row r="51" spans="1:9" s="180" customFormat="1" ht="13.5" thickTop="1" x14ac:dyDescent="0.2">
      <c r="A51" s="184" t="s">
        <v>5597</v>
      </c>
      <c r="B51" s="204" t="s">
        <v>5574</v>
      </c>
      <c r="C51" s="255"/>
      <c r="D51" s="191"/>
      <c r="E51" s="200">
        <v>20</v>
      </c>
      <c r="F51" s="185">
        <f>SUM(F52:F71)*(100-$H51)/100</f>
        <v>10792</v>
      </c>
      <c r="H51" s="208"/>
      <c r="I51" s="181"/>
    </row>
    <row r="52" spans="1:9" s="180" customFormat="1" x14ac:dyDescent="0.2">
      <c r="A52" s="168" t="s">
        <v>2816</v>
      </c>
      <c r="B52" s="202" t="str">
        <f>IFERROR(VLOOKUP($A52,Прил1!_xlnm.Print_Area,2,FALSE),"")</f>
        <v>Осмотр врачом-терапевтом для получения справки</v>
      </c>
      <c r="C52" s="254">
        <f>IFERROR(VLOOKUP($A52,Прил1!_xlnm.Print_Area,3,FALSE),0)</f>
        <v>250</v>
      </c>
      <c r="D52" s="189">
        <v>1</v>
      </c>
      <c r="E52" s="238">
        <f t="shared" ref="E52:E71" si="6">$E$51</f>
        <v>20</v>
      </c>
      <c r="F52" s="105">
        <f t="shared" ref="F52:F71" si="7">C52*D52*(100-E52)/100</f>
        <v>200</v>
      </c>
      <c r="H52" s="208"/>
    </row>
    <row r="53" spans="1:9" s="180" customFormat="1" x14ac:dyDescent="0.2">
      <c r="A53" s="168" t="s">
        <v>2691</v>
      </c>
      <c r="B53" s="202" t="str">
        <f>IFERROR(VLOOKUP($A53,Прил1!_xlnm.Print_Area,2,FALSE),"")</f>
        <v>Прием врача-кардиолога профилактический</v>
      </c>
      <c r="C53" s="254">
        <f>IFERROR(VLOOKUP($A53,Прил1!_xlnm.Print_Area,3,FALSE),0)</f>
        <v>360</v>
      </c>
      <c r="D53" s="189">
        <v>1</v>
      </c>
      <c r="E53" s="238">
        <f t="shared" si="6"/>
        <v>20</v>
      </c>
      <c r="F53" s="105">
        <f t="shared" si="7"/>
        <v>288</v>
      </c>
      <c r="H53" s="208"/>
    </row>
    <row r="54" spans="1:9" s="180" customFormat="1" ht="25.5" x14ac:dyDescent="0.2">
      <c r="A54" s="168" t="s">
        <v>2713</v>
      </c>
      <c r="B54" s="202" t="str">
        <f>IFERROR(VLOOKUP($A54,Прил1!_xlnm.Print_Area,2,FALSE),"")</f>
        <v>Прием (осмотр, консультация) врача по лечебной физкультуре и спортивной медицине первичный</v>
      </c>
      <c r="C54" s="254">
        <f>IFERROR(VLOOKUP($A54,Прил1!_xlnm.Print_Area,3,FALSE),0)</f>
        <v>1500</v>
      </c>
      <c r="D54" s="189">
        <v>1</v>
      </c>
      <c r="E54" s="238">
        <f t="shared" si="6"/>
        <v>20</v>
      </c>
      <c r="F54" s="105">
        <f t="shared" si="7"/>
        <v>1200</v>
      </c>
      <c r="H54" s="208"/>
    </row>
    <row r="55" spans="1:9" s="180" customFormat="1" x14ac:dyDescent="0.2">
      <c r="A55" s="168" t="s">
        <v>2818</v>
      </c>
      <c r="B55" s="202" t="str">
        <f>IFERROR(VLOOKUP($A55,Прил1!_xlnm.Print_Area,2,FALSE),"")</f>
        <v>Осмотр врачом-хирургом для получения справки</v>
      </c>
      <c r="C55" s="254">
        <f>IFERROR(VLOOKUP($A55,Прил1!_xlnm.Print_Area,3,FALSE),0)</f>
        <v>400</v>
      </c>
      <c r="D55" s="189">
        <v>1</v>
      </c>
      <c r="E55" s="238">
        <f t="shared" si="6"/>
        <v>20</v>
      </c>
      <c r="F55" s="105">
        <f t="shared" si="7"/>
        <v>320</v>
      </c>
      <c r="H55" s="208"/>
    </row>
    <row r="56" spans="1:9" s="180" customFormat="1" x14ac:dyDescent="0.2">
      <c r="A56" s="168" t="s">
        <v>2728</v>
      </c>
      <c r="B56" s="202" t="str">
        <f>IFERROR(VLOOKUP($A56,Прил1!_xlnm.Print_Area,2,FALSE),"")</f>
        <v>Прием врача-травматолога-ортопеда профилактический</v>
      </c>
      <c r="C56" s="254">
        <f>IFERROR(VLOOKUP($A56,Прил1!_xlnm.Print_Area,3,FALSE),0)</f>
        <v>900</v>
      </c>
      <c r="D56" s="189">
        <v>1</v>
      </c>
      <c r="E56" s="238">
        <f t="shared" si="6"/>
        <v>20</v>
      </c>
      <c r="F56" s="105">
        <f t="shared" si="7"/>
        <v>720</v>
      </c>
      <c r="H56" s="208"/>
    </row>
    <row r="57" spans="1:9" s="180" customFormat="1" x14ac:dyDescent="0.2">
      <c r="A57" s="168" t="s">
        <v>2817</v>
      </c>
      <c r="B57" s="202" t="str">
        <f>IFERROR(VLOOKUP($A57,Прил1!_xlnm.Print_Area,2,FALSE),"")</f>
        <v>Осмотр врачом-офтальмологом для получения справки</v>
      </c>
      <c r="C57" s="254">
        <f>IFERROR(VLOOKUP($A57,Прил1!_xlnm.Print_Area,3,FALSE),0)</f>
        <v>500</v>
      </c>
      <c r="D57" s="189">
        <v>1</v>
      </c>
      <c r="E57" s="238">
        <f t="shared" si="6"/>
        <v>20</v>
      </c>
      <c r="F57" s="105">
        <f t="shared" si="7"/>
        <v>400</v>
      </c>
      <c r="H57" s="208"/>
    </row>
    <row r="58" spans="1:9" s="180" customFormat="1" x14ac:dyDescent="0.2">
      <c r="A58" s="168" t="s">
        <v>2821</v>
      </c>
      <c r="B58" s="202" t="str">
        <f>IFERROR(VLOOKUP($A58,Прил1!_xlnm.Print_Area,2,FALSE),"")</f>
        <v>Осмотр врачом-отоларингологом для получения справки</v>
      </c>
      <c r="C58" s="254">
        <f>IFERROR(VLOOKUP($A58,Прил1!_xlnm.Print_Area,3,FALSE),0)</f>
        <v>400</v>
      </c>
      <c r="D58" s="189">
        <v>1</v>
      </c>
      <c r="E58" s="238">
        <f t="shared" si="6"/>
        <v>20</v>
      </c>
      <c r="F58" s="105">
        <f t="shared" si="7"/>
        <v>320</v>
      </c>
      <c r="H58" s="208"/>
    </row>
    <row r="59" spans="1:9" s="180" customFormat="1" x14ac:dyDescent="0.2">
      <c r="A59" s="168" t="s">
        <v>2822</v>
      </c>
      <c r="B59" s="202" t="str">
        <f>IFERROR(VLOOKUP($A59,Прил1!_xlnm.Print_Area,2,FALSE),"")</f>
        <v>Осмотр врачом-неврологом для получения справки</v>
      </c>
      <c r="C59" s="254">
        <f>IFERROR(VLOOKUP($A59,Прил1!_xlnm.Print_Area,3,FALSE),0)</f>
        <v>250</v>
      </c>
      <c r="D59" s="189">
        <v>1</v>
      </c>
      <c r="E59" s="238">
        <f t="shared" si="6"/>
        <v>20</v>
      </c>
      <c r="F59" s="105">
        <f t="shared" si="7"/>
        <v>200</v>
      </c>
      <c r="H59" s="208"/>
    </row>
    <row r="60" spans="1:9" s="180" customFormat="1" x14ac:dyDescent="0.2">
      <c r="A60" s="168" t="s">
        <v>2870</v>
      </c>
      <c r="B60" s="202" t="str">
        <f>IFERROR(VLOOKUP($A60,Прил1!_xlnm.Print_Area,2,FALSE),"")</f>
        <v>Взятие крови из вены</v>
      </c>
      <c r="C60" s="254">
        <f>IFERROR(VLOOKUP($A60,Прил1!_xlnm.Print_Area,3,FALSE),0)</f>
        <v>300</v>
      </c>
      <c r="D60" s="189">
        <v>1</v>
      </c>
      <c r="E60" s="238">
        <f t="shared" si="6"/>
        <v>20</v>
      </c>
      <c r="F60" s="105">
        <f t="shared" si="7"/>
        <v>240</v>
      </c>
      <c r="H60" s="208"/>
    </row>
    <row r="61" spans="1:9" s="180" customFormat="1" x14ac:dyDescent="0.2">
      <c r="A61" s="168" t="s">
        <v>4864</v>
      </c>
      <c r="B61" s="202" t="str">
        <f>IFERROR(VLOOKUP($A61,Прил1!_xlnm.Print_Area,2,FALSE),"")</f>
        <v>Клинический анализ крови развернутый (лейкоформула, СОЭ)</v>
      </c>
      <c r="C61" s="254">
        <f>IFERROR(VLOOKUP($A61,Прил1!_xlnm.Print_Area,3,FALSE),0)</f>
        <v>700</v>
      </c>
      <c r="D61" s="189">
        <v>1</v>
      </c>
      <c r="E61" s="238">
        <f t="shared" si="6"/>
        <v>20</v>
      </c>
      <c r="F61" s="105">
        <f t="shared" si="7"/>
        <v>560</v>
      </c>
      <c r="H61" s="208"/>
    </row>
    <row r="62" spans="1:9" s="180" customFormat="1" x14ac:dyDescent="0.2">
      <c r="A62" s="168" t="s">
        <v>4876</v>
      </c>
      <c r="B62" s="202" t="str">
        <f>IFERROR(VLOOKUP($A62,Прил1!_xlnm.Print_Area,2,FALSE),"")</f>
        <v>Общий анализ мочи</v>
      </c>
      <c r="C62" s="254">
        <f>IFERROR(VLOOKUP($A62,Прил1!_xlnm.Print_Area,3,FALSE),0)</f>
        <v>400</v>
      </c>
      <c r="D62" s="189">
        <v>1</v>
      </c>
      <c r="E62" s="238">
        <f t="shared" si="6"/>
        <v>20</v>
      </c>
      <c r="F62" s="105">
        <f t="shared" si="7"/>
        <v>320</v>
      </c>
      <c r="H62" s="208"/>
    </row>
    <row r="63" spans="1:9" s="180" customFormat="1" x14ac:dyDescent="0.2">
      <c r="A63" s="168" t="s">
        <v>3039</v>
      </c>
      <c r="B63" s="202" t="str">
        <f>IFERROR(VLOOKUP($A63,Прил1!_xlnm.Print_Area,2,FALSE),"")</f>
        <v>Офтальмоскопия под мидриазом</v>
      </c>
      <c r="C63" s="254">
        <f>IFERROR(VLOOKUP($A63,Прил1!_xlnm.Print_Area,3,FALSE),0)</f>
        <v>700</v>
      </c>
      <c r="D63" s="189">
        <v>1</v>
      </c>
      <c r="E63" s="238">
        <f t="shared" si="6"/>
        <v>20</v>
      </c>
      <c r="F63" s="105">
        <f t="shared" si="7"/>
        <v>560</v>
      </c>
      <c r="H63" s="208"/>
    </row>
    <row r="64" spans="1:9" s="180" customFormat="1" ht="25.5" x14ac:dyDescent="0.2">
      <c r="A64" s="168" t="s">
        <v>3040</v>
      </c>
      <c r="B64" s="202" t="str">
        <f>IFERROR(VLOOKUP($A64,Прил1!_xlnm.Print_Area,2,FALSE),"")</f>
        <v>Биомикроскопия конъюнктивы и эписклеры переднего отрезка глаза и глубоких преломляющих сред</v>
      </c>
      <c r="C64" s="254">
        <f>IFERROR(VLOOKUP($A64,Прил1!_xlnm.Print_Area,3,FALSE),0)</f>
        <v>500</v>
      </c>
      <c r="D64" s="189">
        <v>1</v>
      </c>
      <c r="E64" s="238">
        <f t="shared" si="6"/>
        <v>20</v>
      </c>
      <c r="F64" s="105">
        <f t="shared" si="7"/>
        <v>400</v>
      </c>
      <c r="H64" s="208"/>
    </row>
    <row r="65" spans="1:9" s="180" customFormat="1" x14ac:dyDescent="0.2">
      <c r="A65" s="168" t="s">
        <v>3057</v>
      </c>
      <c r="B65" s="202" t="str">
        <f>IFERROR(VLOOKUP($A65,Прил1!_xlnm.Print_Area,2,FALSE),"")</f>
        <v>Офтальмотонометрия компьютерная (консультативный уровень)</v>
      </c>
      <c r="C65" s="254">
        <f>IFERROR(VLOOKUP($A65,Прил1!_xlnm.Print_Area,3,FALSE),0)</f>
        <v>500</v>
      </c>
      <c r="D65" s="189">
        <v>1</v>
      </c>
      <c r="E65" s="238">
        <f t="shared" si="6"/>
        <v>20</v>
      </c>
      <c r="F65" s="105">
        <f t="shared" si="7"/>
        <v>400</v>
      </c>
      <c r="H65" s="207"/>
    </row>
    <row r="66" spans="1:9" s="180" customFormat="1" x14ac:dyDescent="0.2">
      <c r="A66" s="168" t="s">
        <v>3056</v>
      </c>
      <c r="B66" s="202" t="str">
        <f>IFERROR(VLOOKUP($A66,Прил1!_xlnm.Print_Area,2,FALSE),"")</f>
        <v>Рефрактометрия компьютерная (консультативный уровень)</v>
      </c>
      <c r="C66" s="254">
        <f>IFERROR(VLOOKUP($A66,Прил1!_xlnm.Print_Area,3,FALSE),0)</f>
        <v>250</v>
      </c>
      <c r="D66" s="189">
        <v>1</v>
      </c>
      <c r="E66" s="238">
        <f t="shared" si="6"/>
        <v>20</v>
      </c>
      <c r="F66" s="105">
        <f t="shared" si="7"/>
        <v>200</v>
      </c>
      <c r="H66" s="208"/>
    </row>
    <row r="67" spans="1:9" s="180" customFormat="1" x14ac:dyDescent="0.2">
      <c r="A67" s="168" t="s">
        <v>3579</v>
      </c>
      <c r="B67" s="202" t="str">
        <f>IFERROR(VLOOKUP($A67,Прил1!_xlnm.Print_Area,2,FALSE),"")</f>
        <v>ЭКГ (в 12-ти отведениях) 6-ти канальным электрокардиографом</v>
      </c>
      <c r="C67" s="254">
        <f>IFERROR(VLOOKUP($A67,Прил1!_xlnm.Print_Area,3,FALSE),0)</f>
        <v>1000</v>
      </c>
      <c r="D67" s="189">
        <v>1</v>
      </c>
      <c r="E67" s="238">
        <f t="shared" si="6"/>
        <v>20</v>
      </c>
      <c r="F67" s="105">
        <f t="shared" si="7"/>
        <v>800</v>
      </c>
      <c r="H67" s="208"/>
    </row>
    <row r="68" spans="1:9" s="180" customFormat="1" x14ac:dyDescent="0.2">
      <c r="A68" s="168" t="s">
        <v>3586</v>
      </c>
      <c r="B68" s="202" t="str">
        <f>IFERROR(VLOOKUP($A68,Прил1!_xlnm.Print_Area,2,FALSE),"")</f>
        <v>Физическая нагрузка в виде 20 приседаний (доп. к основному ЭКГ-исслед.)</v>
      </c>
      <c r="C68" s="254">
        <f>IFERROR(VLOOKUP($A68,Прил1!_xlnm.Print_Area,3,FALSE),0)</f>
        <v>700</v>
      </c>
      <c r="D68" s="189">
        <v>1</v>
      </c>
      <c r="E68" s="238">
        <f t="shared" si="6"/>
        <v>20</v>
      </c>
      <c r="F68" s="105">
        <f t="shared" si="7"/>
        <v>560</v>
      </c>
      <c r="H68" s="208"/>
    </row>
    <row r="69" spans="1:9" s="180" customFormat="1" ht="12.75" customHeight="1" x14ac:dyDescent="0.2">
      <c r="A69" s="168" t="s">
        <v>3581</v>
      </c>
      <c r="B69" s="202" t="str">
        <f>IFERROR(VLOOKUP($A69,Прил1!_xlnm.Print_Area,2,FALSE),"")</f>
        <v>Дополнительное ЭКГ-исследование в 3-х отведениях (дополнительно к 722101)</v>
      </c>
      <c r="C69" s="254">
        <f>IFERROR(VLOOKUP($A69,Прил1!_xlnm.Print_Area,3,FALSE),0)</f>
        <v>180</v>
      </c>
      <c r="D69" s="189">
        <v>1</v>
      </c>
      <c r="E69" s="238">
        <f t="shared" si="6"/>
        <v>20</v>
      </c>
      <c r="F69" s="105">
        <f t="shared" si="7"/>
        <v>144</v>
      </c>
      <c r="H69" s="208"/>
    </row>
    <row r="70" spans="1:9" s="180" customFormat="1" x14ac:dyDescent="0.2">
      <c r="A70" s="168" t="s">
        <v>3587</v>
      </c>
      <c r="B70" s="202" t="str">
        <f>IFERROR(VLOOKUP($A70,Прил1!_xlnm.Print_Area,2,FALSE),"")</f>
        <v>Расшифровка, описание и интерпретация электрокардиографических данных</v>
      </c>
      <c r="C70" s="254">
        <f>IFERROR(VLOOKUP($A70,Прил1!_xlnm.Print_Area,3,FALSE),0)</f>
        <v>400</v>
      </c>
      <c r="D70" s="189">
        <v>1</v>
      </c>
      <c r="E70" s="238">
        <f t="shared" si="6"/>
        <v>20</v>
      </c>
      <c r="F70" s="105">
        <f t="shared" si="7"/>
        <v>320</v>
      </c>
      <c r="H70" s="208"/>
    </row>
    <row r="71" spans="1:9" s="180" customFormat="1" ht="13.5" thickBot="1" x14ac:dyDescent="0.25">
      <c r="A71" s="168" t="s">
        <v>3634</v>
      </c>
      <c r="B71" s="202" t="str">
        <f>IFERROR(VLOOKUP($A71,Прил1!_xlnm.Print_Area,2,FALSE),"")</f>
        <v>Эхокардиография с допплеровским анализом</v>
      </c>
      <c r="C71" s="254">
        <f>IFERROR(VLOOKUP($A71,Прил1!_xlnm.Print_Area,3,FALSE),0)</f>
        <v>3300</v>
      </c>
      <c r="D71" s="189">
        <v>1</v>
      </c>
      <c r="E71" s="238">
        <f t="shared" si="6"/>
        <v>20</v>
      </c>
      <c r="F71" s="105">
        <f t="shared" si="7"/>
        <v>2640</v>
      </c>
      <c r="H71" s="208"/>
    </row>
    <row r="72" spans="1:9" s="180" customFormat="1" ht="26.25" thickTop="1" x14ac:dyDescent="0.2">
      <c r="A72" s="184" t="s">
        <v>5881</v>
      </c>
      <c r="B72" s="204" t="s">
        <v>5577</v>
      </c>
      <c r="C72" s="255"/>
      <c r="D72" s="191"/>
      <c r="E72" s="200">
        <v>20</v>
      </c>
      <c r="F72" s="185">
        <f>SUM(F73:F88)*(100-$H72)/100</f>
        <v>5680</v>
      </c>
      <c r="H72" s="208"/>
      <c r="I72" s="181"/>
    </row>
    <row r="73" spans="1:9" s="180" customFormat="1" x14ac:dyDescent="0.2">
      <c r="A73" s="168" t="s">
        <v>2816</v>
      </c>
      <c r="B73" s="202" t="str">
        <f>IFERROR(VLOOKUP($A73,Прил1!_xlnm.Print_Area,2,FALSE),"")</f>
        <v>Осмотр врачом-терапевтом для получения справки</v>
      </c>
      <c r="C73" s="254">
        <f>IFERROR(VLOOKUP($A73,Прил1!_xlnm.Print_Area,3,FALSE),0)</f>
        <v>250</v>
      </c>
      <c r="D73" s="189">
        <v>1</v>
      </c>
      <c r="E73" s="251">
        <f t="shared" ref="E73:E88" si="8">$E$72</f>
        <v>20</v>
      </c>
      <c r="F73" s="252">
        <f t="shared" ref="F73:F88" si="9">C73*D73*(100-E73)/100</f>
        <v>200</v>
      </c>
      <c r="H73" s="208"/>
    </row>
    <row r="74" spans="1:9" s="180" customFormat="1" x14ac:dyDescent="0.2">
      <c r="A74" s="168" t="s">
        <v>2821</v>
      </c>
      <c r="B74" s="202" t="str">
        <f>IFERROR(VLOOKUP($A74,Прил1!_xlnm.Print_Area,2,FALSE),"")</f>
        <v>Осмотр врачом-отоларингологом для получения справки</v>
      </c>
      <c r="C74" s="254">
        <f>IFERROR(VLOOKUP($A74,Прил1!_xlnm.Print_Area,3,FALSE),0)</f>
        <v>400</v>
      </c>
      <c r="D74" s="189">
        <v>1</v>
      </c>
      <c r="E74" s="251">
        <f t="shared" si="8"/>
        <v>20</v>
      </c>
      <c r="F74" s="252">
        <f t="shared" si="9"/>
        <v>320</v>
      </c>
      <c r="H74" s="208"/>
    </row>
    <row r="75" spans="1:9" s="180" customFormat="1" x14ac:dyDescent="0.2">
      <c r="A75" s="168" t="s">
        <v>2819</v>
      </c>
      <c r="B75" s="202" t="str">
        <f>IFERROR(VLOOKUP($A75,Прил1!_xlnm.Print_Area,2,FALSE),"")</f>
        <v>Осмотр врачом-психиатром-наркологом для получения справки</v>
      </c>
      <c r="C75" s="254">
        <f>IFERROR(VLOOKUP($A75,Прил1!_xlnm.Print_Area,3,FALSE),0)</f>
        <v>250</v>
      </c>
      <c r="D75" s="189">
        <v>1</v>
      </c>
      <c r="E75" s="251">
        <f t="shared" si="8"/>
        <v>20</v>
      </c>
      <c r="F75" s="252">
        <f t="shared" si="9"/>
        <v>200</v>
      </c>
      <c r="H75" s="208"/>
    </row>
    <row r="76" spans="1:9" s="180" customFormat="1" x14ac:dyDescent="0.2">
      <c r="A76" s="168" t="s">
        <v>2749</v>
      </c>
      <c r="B76" s="202" t="str">
        <f>IFERROR(VLOOKUP($A76,Прил1!_xlnm.Print_Area,2,FALSE),"")</f>
        <v>Прием врача-стоматолога профилактический</v>
      </c>
      <c r="C76" s="254">
        <f>IFERROR(VLOOKUP($A76,Прил1!_xlnm.Print_Area,3,FALSE),0)</f>
        <v>360</v>
      </c>
      <c r="D76" s="189">
        <v>1</v>
      </c>
      <c r="E76" s="251">
        <f t="shared" si="8"/>
        <v>20</v>
      </c>
      <c r="F76" s="252">
        <f t="shared" si="9"/>
        <v>288</v>
      </c>
      <c r="H76" s="208"/>
    </row>
    <row r="77" spans="1:9" s="180" customFormat="1" x14ac:dyDescent="0.2">
      <c r="A77" s="168" t="s">
        <v>3674</v>
      </c>
      <c r="B77" s="202" t="str">
        <f>IFERROR(VLOOKUP($A77,Прил1!_xlnm.Print_Area,2,FALSE),"")</f>
        <v>Флюорография легких цифровая</v>
      </c>
      <c r="C77" s="254">
        <f>IFERROR(VLOOKUP($A77,Прил1!_xlnm.Print_Area,3,FALSE),0)</f>
        <v>600</v>
      </c>
      <c r="D77" s="189">
        <v>1</v>
      </c>
      <c r="E77" s="251">
        <f t="shared" si="8"/>
        <v>20</v>
      </c>
      <c r="F77" s="252">
        <f t="shared" si="9"/>
        <v>480</v>
      </c>
      <c r="H77" s="208"/>
    </row>
    <row r="78" spans="1:9" s="180" customFormat="1" x14ac:dyDescent="0.2">
      <c r="A78" s="168" t="s">
        <v>2774</v>
      </c>
      <c r="B78" s="202" t="str">
        <f>IFERROR(VLOOKUP($A78,Прил1!_xlnm.Print_Area,2,FALSE),"")</f>
        <v>Медицинский осмотр врача-дерматовенеролога</v>
      </c>
      <c r="C78" s="254">
        <f>IFERROR(VLOOKUP($A78,Прил1!_xlnm.Print_Area,3,FALSE),0)</f>
        <v>550</v>
      </c>
      <c r="D78" s="189">
        <v>1</v>
      </c>
      <c r="E78" s="251">
        <f t="shared" si="8"/>
        <v>20</v>
      </c>
      <c r="F78" s="252">
        <f t="shared" si="9"/>
        <v>440</v>
      </c>
      <c r="H78" s="208"/>
    </row>
    <row r="79" spans="1:9" s="180" customFormat="1" x14ac:dyDescent="0.2">
      <c r="A79" s="168" t="s">
        <v>5057</v>
      </c>
      <c r="B79" s="202" t="str">
        <f>IFERROR(VLOOKUP($A79,Прил1!_xlnm.Print_Area,2,FALSE),"")</f>
        <v>Определение антител к возбудителю дифтерии IgM/IgG</v>
      </c>
      <c r="C79" s="254">
        <f>IFERROR(VLOOKUP($A79,Прил1!_xlnm.Print_Area,3,FALSE),0)</f>
        <v>500</v>
      </c>
      <c r="D79" s="189">
        <v>1</v>
      </c>
      <c r="E79" s="251">
        <f t="shared" si="8"/>
        <v>20</v>
      </c>
      <c r="F79" s="252">
        <f t="shared" si="9"/>
        <v>400</v>
      </c>
      <c r="H79" s="208"/>
    </row>
    <row r="80" spans="1:9" s="180" customFormat="1" x14ac:dyDescent="0.2">
      <c r="A80" s="168" t="s">
        <v>5041</v>
      </c>
      <c r="B80" s="202" t="str">
        <f>IFERROR(VLOOKUP($A80,Прил1!_xlnm.Print_Area,2,FALSE),"")</f>
        <v>Определение С-реактивного белка в крови (качественно, в титрах)</v>
      </c>
      <c r="C80" s="254">
        <f>IFERROR(VLOOKUP($A80,Прил1!_xlnm.Print_Area,3,FALSE),0)</f>
        <v>180</v>
      </c>
      <c r="D80" s="189">
        <v>1</v>
      </c>
      <c r="E80" s="251">
        <f t="shared" si="8"/>
        <v>20</v>
      </c>
      <c r="F80" s="252">
        <f t="shared" si="9"/>
        <v>144</v>
      </c>
      <c r="H80" s="208"/>
    </row>
    <row r="81" spans="1:9" s="180" customFormat="1" x14ac:dyDescent="0.2">
      <c r="A81" s="168" t="s">
        <v>5042</v>
      </c>
      <c r="B81" s="202" t="str">
        <f>IFERROR(VLOOKUP($A81,Прил1!_xlnm.Print_Area,2,FALSE),"")</f>
        <v>Исследование на сифилис (ИФА)</v>
      </c>
      <c r="C81" s="254">
        <f>IFERROR(VLOOKUP($A81,Прил1!_xlnm.Print_Area,3,FALSE),0)</f>
        <v>400</v>
      </c>
      <c r="D81" s="189">
        <v>1</v>
      </c>
      <c r="E81" s="251">
        <f t="shared" si="8"/>
        <v>20</v>
      </c>
      <c r="F81" s="252">
        <f t="shared" si="9"/>
        <v>320</v>
      </c>
      <c r="H81" s="208"/>
    </row>
    <row r="82" spans="1:9" s="180" customFormat="1" x14ac:dyDescent="0.2">
      <c r="A82" s="168" t="s">
        <v>4886</v>
      </c>
      <c r="B82" s="202" t="str">
        <f>IFERROR(VLOOKUP($A82,Прил1!_xlnm.Print_Area,2,FALSE),"")</f>
        <v>Исследование соскоба на энтеробиоз в трех препаратах</v>
      </c>
      <c r="C82" s="254">
        <f>IFERROR(VLOOKUP($A82,Прил1!_xlnm.Print_Area,3,FALSE),0)</f>
        <v>250</v>
      </c>
      <c r="D82" s="189">
        <v>1</v>
      </c>
      <c r="E82" s="251">
        <f t="shared" si="8"/>
        <v>20</v>
      </c>
      <c r="F82" s="252">
        <f t="shared" si="9"/>
        <v>200</v>
      </c>
      <c r="H82" s="208"/>
    </row>
    <row r="83" spans="1:9" s="180" customFormat="1" x14ac:dyDescent="0.2">
      <c r="A83" s="168" t="s">
        <v>5049</v>
      </c>
      <c r="B83" s="202" t="str">
        <f>IFERROR(VLOOKUP($A83,Прил1!_xlnm.Print_Area,2,FALSE),"")</f>
        <v>Определение антител к бруцелла JgG</v>
      </c>
      <c r="C83" s="254">
        <f>IFERROR(VLOOKUP($A83,Прил1!_xlnm.Print_Area,3,FALSE),0)</f>
        <v>450</v>
      </c>
      <c r="D83" s="189">
        <v>1</v>
      </c>
      <c r="E83" s="251">
        <f t="shared" si="8"/>
        <v>20</v>
      </c>
      <c r="F83" s="252">
        <f t="shared" si="9"/>
        <v>360</v>
      </c>
      <c r="H83" s="208"/>
    </row>
    <row r="84" spans="1:9" s="180" customFormat="1" x14ac:dyDescent="0.2">
      <c r="A84" s="168" t="s">
        <v>4898</v>
      </c>
      <c r="B84" s="202" t="str">
        <f>IFERROR(VLOOKUP($A84,Прил1!_xlnm.Print_Area,2,FALSE),"")</f>
        <v>Обнаружение яиц гельминтов методом обогащения</v>
      </c>
      <c r="C84" s="254">
        <f>IFERROR(VLOOKUP($A84,Прил1!_xlnm.Print_Area,3,FALSE),0)</f>
        <v>450</v>
      </c>
      <c r="D84" s="189">
        <v>1</v>
      </c>
      <c r="E84" s="251">
        <f t="shared" si="8"/>
        <v>20</v>
      </c>
      <c r="F84" s="252">
        <f t="shared" si="9"/>
        <v>360</v>
      </c>
      <c r="H84" s="208"/>
    </row>
    <row r="85" spans="1:9" s="180" customFormat="1" x14ac:dyDescent="0.2">
      <c r="A85" s="168" t="s">
        <v>5593</v>
      </c>
      <c r="B85" s="202" t="str">
        <f>IFERROR(VLOOKUP($A85,Прил1!_xlnm.Print_Area,2,FALSE),"")</f>
        <v>Первичная аттестация с выдачей медицинской книжки</v>
      </c>
      <c r="C85" s="254">
        <f>IFERROR(VLOOKUP($A85,Прил1!_xlnm.Print_Area,3,FALSE),0)</f>
        <v>900</v>
      </c>
      <c r="D85" s="189">
        <v>1</v>
      </c>
      <c r="E85" s="251">
        <f t="shared" si="8"/>
        <v>20</v>
      </c>
      <c r="F85" s="252">
        <f t="shared" si="9"/>
        <v>720</v>
      </c>
      <c r="H85" s="208"/>
    </row>
    <row r="86" spans="1:9" s="180" customFormat="1" x14ac:dyDescent="0.2">
      <c r="A86" s="168" t="s">
        <v>5594</v>
      </c>
      <c r="B86" s="202" t="str">
        <f>IFERROR(VLOOKUP($A86,Прил1!_xlnm.Print_Area,2,FALSE),"")</f>
        <v>Повторная аттестация</v>
      </c>
      <c r="C86" s="254">
        <f>IFERROR(VLOOKUP($A86,Прил1!_xlnm.Print_Area,3,FALSE),0)</f>
        <v>750</v>
      </c>
      <c r="D86" s="189">
        <v>1</v>
      </c>
      <c r="E86" s="251">
        <f t="shared" si="8"/>
        <v>20</v>
      </c>
      <c r="F86" s="252">
        <f t="shared" si="9"/>
        <v>600</v>
      </c>
      <c r="H86" s="208"/>
    </row>
    <row r="87" spans="1:9" s="180" customFormat="1" x14ac:dyDescent="0.2">
      <c r="A87" s="168" t="s">
        <v>2870</v>
      </c>
      <c r="B87" s="202" t="str">
        <f>IFERROR(VLOOKUP($A87,Прил1!_xlnm.Print_Area,2,FALSE),"")</f>
        <v>Взятие крови из вены</v>
      </c>
      <c r="C87" s="254">
        <f>IFERROR(VLOOKUP($A87,Прил1!_xlnm.Print_Area,3,FALSE),0)</f>
        <v>300</v>
      </c>
      <c r="D87" s="189">
        <v>1</v>
      </c>
      <c r="E87" s="251">
        <f t="shared" si="8"/>
        <v>20</v>
      </c>
      <c r="F87" s="252">
        <f t="shared" si="9"/>
        <v>240</v>
      </c>
      <c r="H87" s="208"/>
    </row>
    <row r="88" spans="1:9" s="180" customFormat="1" ht="26.25" thickBot="1" x14ac:dyDescent="0.25">
      <c r="A88" s="168" t="s">
        <v>5289</v>
      </c>
      <c r="B88" s="202" t="str">
        <f>IFERROR(VLOOKUP($A88,Прил1!_xlnm.Print_Area,2,FALSE),"")</f>
        <v>Реакция пассивной гемагглютинации с брюшнотифозным антигеном (Salmonella typhi ) Vi-антиген</v>
      </c>
      <c r="C88" s="254">
        <f>IFERROR(VLOOKUP($A88,Прил1!_xlnm.Print_Area,3,FALSE),0)</f>
        <v>510</v>
      </c>
      <c r="D88" s="189">
        <v>1</v>
      </c>
      <c r="E88" s="251">
        <f t="shared" si="8"/>
        <v>20</v>
      </c>
      <c r="F88" s="252">
        <f t="shared" si="9"/>
        <v>408</v>
      </c>
      <c r="H88" s="208"/>
    </row>
    <row r="89" spans="1:9" s="180" customFormat="1" ht="26.25" thickTop="1" x14ac:dyDescent="0.2">
      <c r="A89" s="184" t="s">
        <v>5882</v>
      </c>
      <c r="B89" s="204" t="s">
        <v>5578</v>
      </c>
      <c r="C89" s="255"/>
      <c r="D89" s="191"/>
      <c r="E89" s="200">
        <v>20</v>
      </c>
      <c r="F89" s="185">
        <f>SUM(F90:F99)*(100-$H89)/100</f>
        <v>3424</v>
      </c>
      <c r="H89" s="208"/>
      <c r="I89" s="181"/>
    </row>
    <row r="90" spans="1:9" s="180" customFormat="1" x14ac:dyDescent="0.2">
      <c r="A90" s="168" t="s">
        <v>2816</v>
      </c>
      <c r="B90" s="202" t="str">
        <f>IFERROR(VLOOKUP($A90,Прил1!_xlnm.Print_Area,2,FALSE),"")</f>
        <v>Осмотр врачом-терапевтом для получения справки</v>
      </c>
      <c r="C90" s="254">
        <f>IFERROR(VLOOKUP($A90,Прил1!_xlnm.Print_Area,3,FALSE),0)</f>
        <v>250</v>
      </c>
      <c r="D90" s="189">
        <v>1</v>
      </c>
      <c r="E90" s="251">
        <f t="shared" ref="E90:E99" si="10">$E$89</f>
        <v>20</v>
      </c>
      <c r="F90" s="252">
        <f t="shared" ref="F90:F99" si="11">C90*D90*(100-E90)/100</f>
        <v>200</v>
      </c>
      <c r="H90" s="208"/>
    </row>
    <row r="91" spans="1:9" s="180" customFormat="1" x14ac:dyDescent="0.2">
      <c r="A91" s="168" t="s">
        <v>2819</v>
      </c>
      <c r="B91" s="202" t="str">
        <f>IFERROR(VLOOKUP($A91,Прил1!_xlnm.Print_Area,2,FALSE),"")</f>
        <v>Осмотр врачом-психиатром-наркологом для получения справки</v>
      </c>
      <c r="C91" s="254">
        <f>IFERROR(VLOOKUP($A91,Прил1!_xlnm.Print_Area,3,FALSE),0)</f>
        <v>250</v>
      </c>
      <c r="D91" s="189">
        <v>1</v>
      </c>
      <c r="E91" s="251">
        <f t="shared" si="10"/>
        <v>20</v>
      </c>
      <c r="F91" s="252">
        <f t="shared" si="11"/>
        <v>200</v>
      </c>
      <c r="H91" s="208"/>
    </row>
    <row r="92" spans="1:9" s="180" customFormat="1" x14ac:dyDescent="0.2">
      <c r="A92" s="168" t="s">
        <v>2774</v>
      </c>
      <c r="B92" s="202" t="str">
        <f>IFERROR(VLOOKUP($A92,Прил1!_xlnm.Print_Area,2,FALSE),"")</f>
        <v>Медицинский осмотр врача-дерматовенеролога</v>
      </c>
      <c r="C92" s="254">
        <f>IFERROR(VLOOKUP($A92,Прил1!_xlnm.Print_Area,3,FALSE),0)</f>
        <v>550</v>
      </c>
      <c r="D92" s="189">
        <v>1</v>
      </c>
      <c r="E92" s="251">
        <f t="shared" si="10"/>
        <v>20</v>
      </c>
      <c r="F92" s="252">
        <f t="shared" si="11"/>
        <v>440</v>
      </c>
      <c r="H92" s="208"/>
    </row>
    <row r="93" spans="1:9" s="180" customFormat="1" x14ac:dyDescent="0.2">
      <c r="A93" s="168" t="s">
        <v>2870</v>
      </c>
      <c r="B93" s="202" t="str">
        <f>IFERROR(VLOOKUP($A93,Прил1!_xlnm.Print_Area,2,FALSE),"")</f>
        <v>Взятие крови из вены</v>
      </c>
      <c r="C93" s="254">
        <f>IFERROR(VLOOKUP($A93,Прил1!_xlnm.Print_Area,3,FALSE),0)</f>
        <v>300</v>
      </c>
      <c r="D93" s="189">
        <v>1</v>
      </c>
      <c r="E93" s="251">
        <f t="shared" si="10"/>
        <v>20</v>
      </c>
      <c r="F93" s="252">
        <f t="shared" si="11"/>
        <v>240</v>
      </c>
      <c r="H93" s="208"/>
    </row>
    <row r="94" spans="1:9" s="180" customFormat="1" x14ac:dyDescent="0.2">
      <c r="A94" s="168" t="s">
        <v>5057</v>
      </c>
      <c r="B94" s="202" t="str">
        <f>IFERROR(VLOOKUP($A94,Прил1!_xlnm.Print_Area,2,FALSE),"")</f>
        <v>Определение антител к возбудителю дифтерии IgM/IgG</v>
      </c>
      <c r="C94" s="254">
        <f>IFERROR(VLOOKUP($A94,Прил1!_xlnm.Print_Area,3,FALSE),0)</f>
        <v>500</v>
      </c>
      <c r="D94" s="189">
        <v>1</v>
      </c>
      <c r="E94" s="251">
        <f t="shared" si="10"/>
        <v>20</v>
      </c>
      <c r="F94" s="252">
        <f t="shared" si="11"/>
        <v>400</v>
      </c>
      <c r="H94" s="208"/>
    </row>
    <row r="95" spans="1:9" s="180" customFormat="1" x14ac:dyDescent="0.2">
      <c r="A95" s="168" t="s">
        <v>5041</v>
      </c>
      <c r="B95" s="202" t="str">
        <f>IFERROR(VLOOKUP($A95,Прил1!_xlnm.Print_Area,2,FALSE),"")</f>
        <v>Определение С-реактивного белка в крови (качественно, в титрах)</v>
      </c>
      <c r="C95" s="254">
        <f>IFERROR(VLOOKUP($A95,Прил1!_xlnm.Print_Area,3,FALSE),0)</f>
        <v>180</v>
      </c>
      <c r="D95" s="189">
        <v>1</v>
      </c>
      <c r="E95" s="251">
        <f t="shared" si="10"/>
        <v>20</v>
      </c>
      <c r="F95" s="252">
        <f t="shared" si="11"/>
        <v>144</v>
      </c>
      <c r="H95" s="208"/>
    </row>
    <row r="96" spans="1:9" s="180" customFormat="1" x14ac:dyDescent="0.2">
      <c r="A96" s="168" t="s">
        <v>5042</v>
      </c>
      <c r="B96" s="202" t="str">
        <f>IFERROR(VLOOKUP($A96,Прил1!_xlnm.Print_Area,2,FALSE),"")</f>
        <v>Исследование на сифилис (ИФА)</v>
      </c>
      <c r="C96" s="254">
        <f>IFERROR(VLOOKUP($A96,Прил1!_xlnm.Print_Area,3,FALSE),0)</f>
        <v>400</v>
      </c>
      <c r="D96" s="189">
        <v>1</v>
      </c>
      <c r="E96" s="251">
        <f t="shared" si="10"/>
        <v>20</v>
      </c>
      <c r="F96" s="252">
        <f t="shared" si="11"/>
        <v>320</v>
      </c>
      <c r="H96" s="208"/>
    </row>
    <row r="97" spans="1:9" s="180" customFormat="1" x14ac:dyDescent="0.2">
      <c r="A97" s="168" t="s">
        <v>5038</v>
      </c>
      <c r="B97" s="202" t="str">
        <f>IFERROR(VLOOKUP($A97,Прил1!_xlnm.Print_Area,2,FALSE),"")</f>
        <v>Определение антител к ВИЧ инфекции</v>
      </c>
      <c r="C97" s="254">
        <f>IFERROR(VLOOKUP($A97,Прил1!_xlnm.Print_Area,3,FALSE),0)</f>
        <v>350</v>
      </c>
      <c r="D97" s="189">
        <v>1</v>
      </c>
      <c r="E97" s="251">
        <f t="shared" si="10"/>
        <v>20</v>
      </c>
      <c r="F97" s="252">
        <f t="shared" si="11"/>
        <v>280</v>
      </c>
      <c r="H97" s="208"/>
    </row>
    <row r="98" spans="1:9" s="180" customFormat="1" x14ac:dyDescent="0.2">
      <c r="A98" s="168" t="s">
        <v>3674</v>
      </c>
      <c r="B98" s="202" t="str">
        <f>IFERROR(VLOOKUP($A98,Прил1!_xlnm.Print_Area,2,FALSE),"")</f>
        <v>Флюорография легких цифровая</v>
      </c>
      <c r="C98" s="254">
        <f>IFERROR(VLOOKUP($A98,Прил1!_xlnm.Print_Area,3,FALSE),0)</f>
        <v>600</v>
      </c>
      <c r="D98" s="189">
        <v>1</v>
      </c>
      <c r="E98" s="251">
        <f t="shared" si="10"/>
        <v>20</v>
      </c>
      <c r="F98" s="252">
        <f t="shared" si="11"/>
        <v>480</v>
      </c>
      <c r="H98" s="208"/>
    </row>
    <row r="99" spans="1:9" s="180" customFormat="1" ht="13.5" thickBot="1" x14ac:dyDescent="0.25">
      <c r="A99" s="183" t="s">
        <v>5593</v>
      </c>
      <c r="B99" s="203" t="str">
        <f>IFERROR(VLOOKUP($A99,Прил1!_xlnm.Print_Area,2,FALSE),"")</f>
        <v>Первичная аттестация с выдачей медицинской книжки</v>
      </c>
      <c r="C99" s="257">
        <f>IFERROR(VLOOKUP($A99,Прил1!_xlnm.Print_Area,3,FALSE),0)</f>
        <v>900</v>
      </c>
      <c r="D99" s="190">
        <v>1</v>
      </c>
      <c r="E99" s="263">
        <f t="shared" si="10"/>
        <v>20</v>
      </c>
      <c r="F99" s="264">
        <f t="shared" si="11"/>
        <v>720</v>
      </c>
      <c r="H99" s="208"/>
    </row>
    <row r="100" spans="1:9" s="180" customFormat="1" ht="13.5" thickTop="1" x14ac:dyDescent="0.2">
      <c r="A100" s="184" t="s">
        <v>5883</v>
      </c>
      <c r="B100" s="204" t="s">
        <v>5586</v>
      </c>
      <c r="C100" s="255"/>
      <c r="D100" s="191"/>
      <c r="E100" s="200">
        <v>20</v>
      </c>
      <c r="F100" s="185">
        <f>SUM(F101:F118)*(100-$H100)/100</f>
        <v>6320</v>
      </c>
      <c r="H100" s="208"/>
      <c r="I100" s="359"/>
    </row>
    <row r="101" spans="1:9" s="180" customFormat="1" x14ac:dyDescent="0.2">
      <c r="A101" s="168" t="s">
        <v>5057</v>
      </c>
      <c r="B101" s="202" t="str">
        <f>IFERROR(VLOOKUP($A101,Прил1!_xlnm.Print_Area,2,FALSE),"")</f>
        <v>Определение антител к возбудителю дифтерии IgM/IgG</v>
      </c>
      <c r="C101" s="254">
        <f>IFERROR(VLOOKUP($A101,Прил1!_xlnm.Print_Area,3,FALSE),0)</f>
        <v>500</v>
      </c>
      <c r="D101" s="189">
        <v>1</v>
      </c>
      <c r="E101" s="251">
        <f t="shared" ref="E101:E118" si="12">$E$100</f>
        <v>20</v>
      </c>
      <c r="F101" s="252">
        <f t="shared" ref="F101:F118" si="13">C101*D101*(100-E101)/100</f>
        <v>400</v>
      </c>
      <c r="H101" s="208"/>
    </row>
    <row r="102" spans="1:9" s="180" customFormat="1" x14ac:dyDescent="0.2">
      <c r="A102" s="168" t="s">
        <v>2816</v>
      </c>
      <c r="B102" s="202" t="str">
        <f>IFERROR(VLOOKUP($A102,Прил1!_xlnm.Print_Area,2,FALSE),"")</f>
        <v>Осмотр врачом-терапевтом для получения справки</v>
      </c>
      <c r="C102" s="254">
        <f>IFERROR(VLOOKUP($A102,Прил1!_xlnm.Print_Area,3,FALSE),0)</f>
        <v>250</v>
      </c>
      <c r="D102" s="189">
        <v>1</v>
      </c>
      <c r="E102" s="251">
        <f t="shared" si="12"/>
        <v>20</v>
      </c>
      <c r="F102" s="252">
        <f t="shared" si="13"/>
        <v>200</v>
      </c>
      <c r="H102" s="208"/>
    </row>
    <row r="103" spans="1:9" s="180" customFormat="1" x14ac:dyDescent="0.2">
      <c r="A103" s="168" t="s">
        <v>2819</v>
      </c>
      <c r="B103" s="202" t="str">
        <f>IFERROR(VLOOKUP($A103,Прил1!_xlnm.Print_Area,2,FALSE),"")</f>
        <v>Осмотр врачом-психиатром-наркологом для получения справки</v>
      </c>
      <c r="C103" s="254">
        <f>IFERROR(VLOOKUP($A103,Прил1!_xlnm.Print_Area,3,FALSE),0)</f>
        <v>250</v>
      </c>
      <c r="D103" s="189">
        <v>1</v>
      </c>
      <c r="E103" s="251">
        <f t="shared" si="12"/>
        <v>20</v>
      </c>
      <c r="F103" s="252">
        <f t="shared" si="13"/>
        <v>200</v>
      </c>
      <c r="H103" s="208"/>
    </row>
    <row r="104" spans="1:9" s="180" customFormat="1" x14ac:dyDescent="0.2">
      <c r="A104" s="168" t="s">
        <v>2821</v>
      </c>
      <c r="B104" s="202" t="str">
        <f>IFERROR(VLOOKUP($A104,Прил1!_xlnm.Print_Area,2,FALSE),"")</f>
        <v>Осмотр врачом-отоларингологом для получения справки</v>
      </c>
      <c r="C104" s="254">
        <f>IFERROR(VLOOKUP($A104,Прил1!_xlnm.Print_Area,3,FALSE),0)</f>
        <v>400</v>
      </c>
      <c r="D104" s="189">
        <v>1</v>
      </c>
      <c r="E104" s="251">
        <f t="shared" si="12"/>
        <v>20</v>
      </c>
      <c r="F104" s="252">
        <f t="shared" si="13"/>
        <v>320</v>
      </c>
      <c r="H104" s="208"/>
    </row>
    <row r="105" spans="1:9" s="180" customFormat="1" x14ac:dyDescent="0.2">
      <c r="A105" s="168" t="s">
        <v>2749</v>
      </c>
      <c r="B105" s="202" t="str">
        <f>IFERROR(VLOOKUP($A105,Прил1!_xlnm.Print_Area,2,FALSE),"")</f>
        <v>Прием врача-стоматолога профилактический</v>
      </c>
      <c r="C105" s="254">
        <f>IFERROR(VLOOKUP($A105,Прил1!_xlnm.Print_Area,3,FALSE),0)</f>
        <v>360</v>
      </c>
      <c r="D105" s="189">
        <v>1</v>
      </c>
      <c r="E105" s="251">
        <f t="shared" si="12"/>
        <v>20</v>
      </c>
      <c r="F105" s="252">
        <f t="shared" si="13"/>
        <v>288</v>
      </c>
      <c r="H105" s="208"/>
    </row>
    <row r="106" spans="1:9" s="180" customFormat="1" x14ac:dyDescent="0.2">
      <c r="A106" s="168" t="s">
        <v>3674</v>
      </c>
      <c r="B106" s="202" t="str">
        <f>IFERROR(VLOOKUP($A106,Прил1!_xlnm.Print_Area,2,FALSE),"")</f>
        <v>Флюорография легких цифровая</v>
      </c>
      <c r="C106" s="254">
        <f>IFERROR(VLOOKUP($A106,Прил1!_xlnm.Print_Area,3,FALSE),0)</f>
        <v>600</v>
      </c>
      <c r="D106" s="189">
        <v>1</v>
      </c>
      <c r="E106" s="251">
        <f t="shared" si="12"/>
        <v>20</v>
      </c>
      <c r="F106" s="252">
        <f t="shared" si="13"/>
        <v>480</v>
      </c>
      <c r="H106" s="208"/>
    </row>
    <row r="107" spans="1:9" s="180" customFormat="1" x14ac:dyDescent="0.2">
      <c r="A107" s="168" t="s">
        <v>2870</v>
      </c>
      <c r="B107" s="202" t="str">
        <f>IFERROR(VLOOKUP($A107,Прил1!_xlnm.Print_Area,2,FALSE),"")</f>
        <v>Взятие крови из вены</v>
      </c>
      <c r="C107" s="254">
        <f>IFERROR(VLOOKUP($A107,Прил1!_xlnm.Print_Area,3,FALSE),0)</f>
        <v>300</v>
      </c>
      <c r="D107" s="189">
        <v>1</v>
      </c>
      <c r="E107" s="251">
        <f t="shared" si="12"/>
        <v>20</v>
      </c>
      <c r="F107" s="252">
        <f t="shared" si="13"/>
        <v>240</v>
      </c>
      <c r="H107" s="208"/>
    </row>
    <row r="108" spans="1:9" s="180" customFormat="1" ht="25.5" x14ac:dyDescent="0.2">
      <c r="A108" s="168" t="s">
        <v>5289</v>
      </c>
      <c r="B108" s="202" t="str">
        <f>IFERROR(VLOOKUP($A108,Прил1!_xlnm.Print_Area,2,FALSE),"")</f>
        <v>Реакция пассивной гемагглютинации с брюшнотифозным антигеном (Salmonella typhi ) Vi-антиген</v>
      </c>
      <c r="C108" s="254">
        <f>IFERROR(VLOOKUP($A108,Прил1!_xlnm.Print_Area,3,FALSE),0)</f>
        <v>510</v>
      </c>
      <c r="D108" s="189">
        <v>1</v>
      </c>
      <c r="E108" s="251">
        <f t="shared" si="12"/>
        <v>20</v>
      </c>
      <c r="F108" s="252">
        <f t="shared" si="13"/>
        <v>408</v>
      </c>
      <c r="H108" s="208"/>
    </row>
    <row r="109" spans="1:9" s="180" customFormat="1" x14ac:dyDescent="0.2">
      <c r="A109" s="168" t="s">
        <v>2774</v>
      </c>
      <c r="B109" s="202" t="str">
        <f>IFERROR(VLOOKUP($A109,Прил1!_xlnm.Print_Area,2,FALSE),"")</f>
        <v>Медицинский осмотр врача-дерматовенеролога</v>
      </c>
      <c r="C109" s="254">
        <f>IFERROR(VLOOKUP($A109,Прил1!_xlnm.Print_Area,3,FALSE),0)</f>
        <v>550</v>
      </c>
      <c r="D109" s="189">
        <v>1</v>
      </c>
      <c r="E109" s="251">
        <f t="shared" si="12"/>
        <v>20</v>
      </c>
      <c r="F109" s="252">
        <f t="shared" si="13"/>
        <v>440</v>
      </c>
      <c r="H109" s="208"/>
    </row>
    <row r="110" spans="1:9" s="180" customFormat="1" x14ac:dyDescent="0.2">
      <c r="A110" s="168" t="s">
        <v>5042</v>
      </c>
      <c r="B110" s="202" t="str">
        <f>IFERROR(VLOOKUP($A110,Прил1!_xlnm.Print_Area,2,FALSE),"")</f>
        <v>Исследование на сифилис (ИФА)</v>
      </c>
      <c r="C110" s="254">
        <f>IFERROR(VLOOKUP($A110,Прил1!_xlnm.Print_Area,3,FALSE),0)</f>
        <v>400</v>
      </c>
      <c r="D110" s="189">
        <v>1</v>
      </c>
      <c r="E110" s="251">
        <f t="shared" si="12"/>
        <v>20</v>
      </c>
      <c r="F110" s="252">
        <f t="shared" si="13"/>
        <v>320</v>
      </c>
      <c r="H110" s="208"/>
    </row>
    <row r="111" spans="1:9" s="180" customFormat="1" x14ac:dyDescent="0.2">
      <c r="A111" s="168" t="s">
        <v>4898</v>
      </c>
      <c r="B111" s="202" t="str">
        <f>IFERROR(VLOOKUP($A111,Прил1!_xlnm.Print_Area,2,FALSE),"")</f>
        <v>Обнаружение яиц гельминтов методом обогащения</v>
      </c>
      <c r="C111" s="254">
        <f>IFERROR(VLOOKUP($A111,Прил1!_xlnm.Print_Area,3,FALSE),0)</f>
        <v>450</v>
      </c>
      <c r="D111" s="189">
        <v>1</v>
      </c>
      <c r="E111" s="251">
        <f t="shared" si="12"/>
        <v>20</v>
      </c>
      <c r="F111" s="252">
        <f t="shared" si="13"/>
        <v>360</v>
      </c>
      <c r="H111" s="208"/>
    </row>
    <row r="112" spans="1:9" s="180" customFormat="1" x14ac:dyDescent="0.2">
      <c r="A112" s="168" t="s">
        <v>4886</v>
      </c>
      <c r="B112" s="202" t="str">
        <f>IFERROR(VLOOKUP($A112,Прил1!_xlnm.Print_Area,2,FALSE),"")</f>
        <v>Исследование соскоба на энтеробиоз в трех препаратах</v>
      </c>
      <c r="C112" s="254">
        <f>IFERROR(VLOOKUP($A112,Прил1!_xlnm.Print_Area,3,FALSE),0)</f>
        <v>250</v>
      </c>
      <c r="D112" s="189">
        <v>1</v>
      </c>
      <c r="E112" s="251">
        <f t="shared" si="12"/>
        <v>20</v>
      </c>
      <c r="F112" s="252">
        <f t="shared" si="13"/>
        <v>200</v>
      </c>
      <c r="H112" s="208"/>
    </row>
    <row r="113" spans="1:9" s="180" customFormat="1" x14ac:dyDescent="0.2">
      <c r="A113" s="168" t="s">
        <v>5049</v>
      </c>
      <c r="B113" s="202" t="str">
        <f>IFERROR(VLOOKUP($A113,Прил1!_xlnm.Print_Area,2,FALSE),"")</f>
        <v>Определение антител к бруцелла JgG</v>
      </c>
      <c r="C113" s="254">
        <f>IFERROR(VLOOKUP($A113,Прил1!_xlnm.Print_Area,3,FALSE),0)</f>
        <v>450</v>
      </c>
      <c r="D113" s="189">
        <v>1</v>
      </c>
      <c r="E113" s="251">
        <f t="shared" si="12"/>
        <v>20</v>
      </c>
      <c r="F113" s="252">
        <f t="shared" si="13"/>
        <v>360</v>
      </c>
      <c r="H113" s="208"/>
    </row>
    <row r="114" spans="1:9" s="180" customFormat="1" ht="25.5" x14ac:dyDescent="0.2">
      <c r="A114" s="9" t="s">
        <v>5306</v>
      </c>
      <c r="B114" s="202" t="str">
        <f>IFERROR(VLOOKUP($A114,Прил1!_xlnm.Print_Area,2,FALSE),"")</f>
        <v>Посев на носительство золотистого стафилококка (Staphylococcus aureus) с определением чувствительности к антибиотикам</v>
      </c>
      <c r="C114" s="254">
        <f>IFERROR(VLOOKUP($A114,Прил1!_xlnm.Print_Area,3,FALSE),0)</f>
        <v>480</v>
      </c>
      <c r="D114" s="189">
        <v>1</v>
      </c>
      <c r="E114" s="251">
        <f t="shared" si="12"/>
        <v>20</v>
      </c>
      <c r="F114" s="252">
        <f t="shared" si="13"/>
        <v>384</v>
      </c>
      <c r="H114" s="208"/>
    </row>
    <row r="115" spans="1:9" s="180" customFormat="1" x14ac:dyDescent="0.2">
      <c r="A115" s="168" t="s">
        <v>5038</v>
      </c>
      <c r="B115" s="202" t="str">
        <f>IFERROR(VLOOKUP($A115,Прил1!_xlnm.Print_Area,2,FALSE),"")</f>
        <v>Определение антител к ВИЧ инфекции</v>
      </c>
      <c r="C115" s="254">
        <f>IFERROR(VLOOKUP($A115,Прил1!_xlnm.Print_Area,3,FALSE),0)</f>
        <v>350</v>
      </c>
      <c r="D115" s="189">
        <v>1</v>
      </c>
      <c r="E115" s="251">
        <f t="shared" si="12"/>
        <v>20</v>
      </c>
      <c r="F115" s="252">
        <f t="shared" si="13"/>
        <v>280</v>
      </c>
      <c r="H115" s="208"/>
    </row>
    <row r="116" spans="1:9" s="180" customFormat="1" x14ac:dyDescent="0.2">
      <c r="A116" s="168" t="s">
        <v>5139</v>
      </c>
      <c r="B116" s="202" t="str">
        <f>IFERROR(VLOOKUP($A116,Прил1!_xlnm.Print_Area,2,FALSE),"")</f>
        <v>Определение антител к HCV антигену</v>
      </c>
      <c r="C116" s="254">
        <f>IFERROR(VLOOKUP($A116,Прил1!_xlnm.Print_Area,3,FALSE),0)</f>
        <v>450</v>
      </c>
      <c r="D116" s="189">
        <v>1</v>
      </c>
      <c r="E116" s="251">
        <f t="shared" si="12"/>
        <v>20</v>
      </c>
      <c r="F116" s="252">
        <f t="shared" si="13"/>
        <v>360</v>
      </c>
      <c r="H116" s="208"/>
    </row>
    <row r="117" spans="1:9" s="180" customFormat="1" x14ac:dyDescent="0.2">
      <c r="A117" s="168" t="s">
        <v>5129</v>
      </c>
      <c r="B117" s="202" t="str">
        <f>IFERROR(VLOOKUP($A117,Прил1!_xlnm.Print_Area,2,FALSE),"")</f>
        <v>Определение НВS-антигена</v>
      </c>
      <c r="C117" s="254">
        <f>IFERROR(VLOOKUP($A117,Прил1!_xlnm.Print_Area,3,FALSE),0)</f>
        <v>450</v>
      </c>
      <c r="D117" s="189">
        <v>1</v>
      </c>
      <c r="E117" s="251">
        <f t="shared" si="12"/>
        <v>20</v>
      </c>
      <c r="F117" s="252">
        <f t="shared" si="13"/>
        <v>360</v>
      </c>
      <c r="H117" s="208"/>
    </row>
    <row r="118" spans="1:9" s="180" customFormat="1" ht="13.5" thickBot="1" x14ac:dyDescent="0.25">
      <c r="A118" s="168" t="s">
        <v>5593</v>
      </c>
      <c r="B118" s="202" t="str">
        <f>IFERROR(VLOOKUP($A118,Прил1!_xlnm.Print_Area,2,FALSE),"")</f>
        <v>Первичная аттестация с выдачей медицинской книжки</v>
      </c>
      <c r="C118" s="254">
        <f>IFERROR(VLOOKUP($A118,Прил1!_xlnm.Print_Area,3,FALSE),0)</f>
        <v>900</v>
      </c>
      <c r="D118" s="189">
        <v>1</v>
      </c>
      <c r="E118" s="251">
        <f t="shared" si="12"/>
        <v>20</v>
      </c>
      <c r="F118" s="252">
        <f t="shared" si="13"/>
        <v>720</v>
      </c>
      <c r="H118" s="208"/>
    </row>
    <row r="119" spans="1:9" s="180" customFormat="1" ht="13.5" thickTop="1" x14ac:dyDescent="0.2">
      <c r="A119" s="184" t="s">
        <v>5600</v>
      </c>
      <c r="B119" s="204" t="s">
        <v>5581</v>
      </c>
      <c r="C119" s="255"/>
      <c r="D119" s="191"/>
      <c r="E119" s="200"/>
      <c r="F119" s="185">
        <f>SUM(F120:F123)*(100-$H119)/100</f>
        <v>1760</v>
      </c>
      <c r="H119" s="208"/>
      <c r="I119" s="181"/>
    </row>
    <row r="120" spans="1:9" s="180" customFormat="1" x14ac:dyDescent="0.2">
      <c r="A120" s="168" t="s">
        <v>2685</v>
      </c>
      <c r="B120" s="202" t="str">
        <f>IFERROR(VLOOKUP($A120,Прил1!_xlnm.Print_Area,2,FALSE),"")</f>
        <v>Прием врача-терапевта профилактический</v>
      </c>
      <c r="C120" s="254">
        <f>IFERROR(VLOOKUP($A120,Прил1!_xlnm.Print_Area,3,FALSE),0)</f>
        <v>450</v>
      </c>
      <c r="D120" s="189">
        <v>1</v>
      </c>
      <c r="E120" s="238">
        <f>$E$119</f>
        <v>0</v>
      </c>
      <c r="F120" s="105">
        <f>C120*D120*(100-E120)/100</f>
        <v>450</v>
      </c>
      <c r="H120" s="208"/>
    </row>
    <row r="121" spans="1:9" s="180" customFormat="1" x14ac:dyDescent="0.2">
      <c r="A121" s="168" t="s">
        <v>2817</v>
      </c>
      <c r="B121" s="202" t="str">
        <f>IFERROR(VLOOKUP($A121,Прил1!_xlnm.Print_Area,2,FALSE),"")</f>
        <v>Осмотр врачом-офтальмологом для получения справки</v>
      </c>
      <c r="C121" s="254">
        <f>IFERROR(VLOOKUP($A121,Прил1!_xlnm.Print_Area,3,FALSE),0)</f>
        <v>500</v>
      </c>
      <c r="D121" s="189">
        <v>1</v>
      </c>
      <c r="E121" s="238">
        <f>$E$119</f>
        <v>0</v>
      </c>
      <c r="F121" s="105">
        <f>C121*D121*(100-E121)/100</f>
        <v>500</v>
      </c>
      <c r="H121" s="208"/>
    </row>
    <row r="122" spans="1:9" s="180" customFormat="1" x14ac:dyDescent="0.2">
      <c r="A122" s="168" t="s">
        <v>2850</v>
      </c>
      <c r="B122" s="202" t="str">
        <f>IFERROR(VLOOKUP($A122,Прил1!_xlnm.Print_Area,2,FALSE),"")</f>
        <v>Прием врача-психиатра профилактический</v>
      </c>
      <c r="C122" s="254">
        <f>IFERROR(VLOOKUP($A122,Прил1!_xlnm.Print_Area,3,FALSE),0)</f>
        <v>450</v>
      </c>
      <c r="D122" s="189">
        <v>1</v>
      </c>
      <c r="E122" s="238">
        <f>$E$119</f>
        <v>0</v>
      </c>
      <c r="F122" s="105">
        <f>C122*D122*(100-E122)/100</f>
        <v>450</v>
      </c>
      <c r="H122" s="208"/>
    </row>
    <row r="123" spans="1:9" s="180" customFormat="1" ht="13.5" thickBot="1" x14ac:dyDescent="0.25">
      <c r="A123" s="168" t="s">
        <v>2851</v>
      </c>
      <c r="B123" s="202" t="str">
        <f>IFERROR(VLOOKUP($A123,Прил1!_xlnm.Print_Area,2,FALSE),"")</f>
        <v>Прием врача психиатра-нарколога профилактический</v>
      </c>
      <c r="C123" s="254">
        <f>IFERROR(VLOOKUP($A123,Прил1!_xlnm.Print_Area,3,FALSE),0)</f>
        <v>360</v>
      </c>
      <c r="D123" s="189">
        <v>1</v>
      </c>
      <c r="E123" s="238">
        <f>$E$119</f>
        <v>0</v>
      </c>
      <c r="F123" s="105">
        <f>C123*D123*(100-E123)/100</f>
        <v>360</v>
      </c>
      <c r="H123" s="208"/>
    </row>
    <row r="124" spans="1:9" s="180" customFormat="1" ht="13.5" customHeight="1" thickTop="1" x14ac:dyDescent="0.2">
      <c r="A124" s="184" t="s">
        <v>5601</v>
      </c>
      <c r="B124" s="204" t="s">
        <v>5582</v>
      </c>
      <c r="C124" s="255"/>
      <c r="D124" s="191"/>
      <c r="E124" s="200"/>
      <c r="F124" s="185">
        <f>SUM(F125:F129)*(100-$H124)/100</f>
        <v>1800</v>
      </c>
      <c r="H124" s="208"/>
      <c r="I124" s="181"/>
    </row>
    <row r="125" spans="1:9" s="180" customFormat="1" x14ac:dyDescent="0.2">
      <c r="A125" s="168" t="s">
        <v>2816</v>
      </c>
      <c r="B125" s="202" t="str">
        <f>IFERROR(VLOOKUP($A125,Прил1!_xlnm.Print_Area,2,FALSE),"")</f>
        <v>Осмотр врачом-терапевтом для получения справки</v>
      </c>
      <c r="C125" s="254">
        <f>IFERROR(VLOOKUP($A125,Прил1!_xlnm.Print_Area,3,FALSE),0)</f>
        <v>250</v>
      </c>
      <c r="D125" s="189">
        <v>1</v>
      </c>
      <c r="E125" s="238">
        <f>$E$124</f>
        <v>0</v>
      </c>
      <c r="F125" s="105">
        <f>C125*D125*(100-E125)/100</f>
        <v>250</v>
      </c>
      <c r="H125" s="208"/>
    </row>
    <row r="126" spans="1:9" s="180" customFormat="1" x14ac:dyDescent="0.2">
      <c r="A126" s="168" t="s">
        <v>2817</v>
      </c>
      <c r="B126" s="202" t="str">
        <f>IFERROR(VLOOKUP($A126,Прил1!_xlnm.Print_Area,2,FALSE),"")</f>
        <v>Осмотр врачом-офтальмологом для получения справки</v>
      </c>
      <c r="C126" s="254">
        <f>IFERROR(VLOOKUP($A126,Прил1!_xlnm.Print_Area,3,FALSE),0)</f>
        <v>500</v>
      </c>
      <c r="D126" s="189">
        <v>1</v>
      </c>
      <c r="E126" s="238">
        <f>$E$124</f>
        <v>0</v>
      </c>
      <c r="F126" s="105">
        <f>C126*D126*(100-E126)/100</f>
        <v>500</v>
      </c>
      <c r="H126" s="208"/>
    </row>
    <row r="127" spans="1:9" s="180" customFormat="1" x14ac:dyDescent="0.2">
      <c r="A127" s="168" t="s">
        <v>2818</v>
      </c>
      <c r="B127" s="202" t="str">
        <f>IFERROR(VLOOKUP($A127,Прил1!_xlnm.Print_Area,2,FALSE),"")</f>
        <v>Осмотр врачом-хирургом для получения справки</v>
      </c>
      <c r="C127" s="254">
        <f>IFERROR(VLOOKUP($A127,Прил1!_xlnm.Print_Area,3,FALSE),0)</f>
        <v>400</v>
      </c>
      <c r="D127" s="189">
        <v>1</v>
      </c>
      <c r="E127" s="238">
        <f>$E$124</f>
        <v>0</v>
      </c>
      <c r="F127" s="105">
        <f>C127*D127*(100-E127)/100</f>
        <v>400</v>
      </c>
      <c r="H127" s="208"/>
    </row>
    <row r="128" spans="1:9" s="180" customFormat="1" x14ac:dyDescent="0.2">
      <c r="A128" s="168" t="s">
        <v>2822</v>
      </c>
      <c r="B128" s="202" t="str">
        <f>IFERROR(VLOOKUP($A128,Прил1!_xlnm.Print_Area,2,FALSE),"")</f>
        <v>Осмотр врачом-неврологом для получения справки</v>
      </c>
      <c r="C128" s="254">
        <f>IFERROR(VLOOKUP($A128,Прил1!_xlnm.Print_Area,3,FALSE),0)</f>
        <v>250</v>
      </c>
      <c r="D128" s="189">
        <v>1</v>
      </c>
      <c r="E128" s="238">
        <f>$E$124</f>
        <v>0</v>
      </c>
      <c r="F128" s="105">
        <f>C128*D128*(100-E128)/100</f>
        <v>250</v>
      </c>
      <c r="H128" s="208"/>
    </row>
    <row r="129" spans="1:9" s="180" customFormat="1" ht="13.5" thickBot="1" x14ac:dyDescent="0.25">
      <c r="A129" s="168" t="s">
        <v>2821</v>
      </c>
      <c r="B129" s="202" t="str">
        <f>IFERROR(VLOOKUP($A129,Прил1!_xlnm.Print_Area,2,FALSE),"")</f>
        <v>Осмотр врачом-отоларингологом для получения справки</v>
      </c>
      <c r="C129" s="254">
        <f>IFERROR(VLOOKUP($A129,Прил1!_xlnm.Print_Area,3,FALSE),0)</f>
        <v>400</v>
      </c>
      <c r="D129" s="189">
        <v>1</v>
      </c>
      <c r="E129" s="238">
        <f>$E$124</f>
        <v>0</v>
      </c>
      <c r="F129" s="105">
        <f>C129*D129*(100-E129)/100</f>
        <v>400</v>
      </c>
      <c r="H129" s="208"/>
    </row>
    <row r="130" spans="1:9" s="180" customFormat="1" ht="13.5" thickTop="1" x14ac:dyDescent="0.2">
      <c r="A130" s="184" t="s">
        <v>5849</v>
      </c>
      <c r="B130" s="204" t="s">
        <v>5575</v>
      </c>
      <c r="C130" s="255"/>
      <c r="D130" s="191"/>
      <c r="E130" s="200"/>
      <c r="F130" s="185">
        <f>SUM(F131:F137)*(100-$H130)/100</f>
        <v>3150</v>
      </c>
      <c r="H130" s="208"/>
      <c r="I130" s="181"/>
    </row>
    <row r="131" spans="1:9" s="180" customFormat="1" x14ac:dyDescent="0.2">
      <c r="A131" s="168" t="s">
        <v>2706</v>
      </c>
      <c r="B131" s="202" t="str">
        <f>IFERROR(VLOOKUP($A131,Прил1!_xlnm.Print_Area,2,FALSE),"")</f>
        <v>Прием врача-инфекциониста профилактический</v>
      </c>
      <c r="C131" s="254">
        <f>IFERROR(VLOOKUP($A131,Прил1!_xlnm.Print_Area,3,FALSE),0)</f>
        <v>500</v>
      </c>
      <c r="D131" s="189">
        <v>1</v>
      </c>
      <c r="E131" s="238">
        <f t="shared" ref="E131:E137" si="14">$E$130</f>
        <v>0</v>
      </c>
      <c r="F131" s="105">
        <f t="shared" ref="F131:F137" si="15">C131*D131*(100-E131)/100</f>
        <v>500</v>
      </c>
      <c r="H131" s="208"/>
    </row>
    <row r="132" spans="1:9" s="180" customFormat="1" x14ac:dyDescent="0.2">
      <c r="A132" s="168" t="s">
        <v>2774</v>
      </c>
      <c r="B132" s="202" t="str">
        <f>IFERROR(VLOOKUP($A132,Прил1!_xlnm.Print_Area,2,FALSE),"")</f>
        <v>Медицинский осмотр врача-дерматовенеролога</v>
      </c>
      <c r="C132" s="254">
        <f>IFERROR(VLOOKUP($A132,Прил1!_xlnm.Print_Area,3,FALSE),0)</f>
        <v>550</v>
      </c>
      <c r="D132" s="189">
        <v>1</v>
      </c>
      <c r="E132" s="238">
        <f t="shared" si="14"/>
        <v>0</v>
      </c>
      <c r="F132" s="105">
        <f t="shared" si="15"/>
        <v>550</v>
      </c>
      <c r="H132" s="208"/>
    </row>
    <row r="133" spans="1:9" s="180" customFormat="1" x14ac:dyDescent="0.2">
      <c r="A133" s="168" t="s">
        <v>2819</v>
      </c>
      <c r="B133" s="202" t="str">
        <f>IFERROR(VLOOKUP($A133,Прил1!_xlnm.Print_Area,2,FALSE),"")</f>
        <v>Осмотр врачом-психиатром-наркологом для получения справки</v>
      </c>
      <c r="C133" s="254">
        <f>IFERROR(VLOOKUP($A133,Прил1!_xlnm.Print_Area,3,FALSE),0)</f>
        <v>250</v>
      </c>
      <c r="D133" s="189">
        <v>1</v>
      </c>
      <c r="E133" s="238">
        <f t="shared" si="14"/>
        <v>0</v>
      </c>
      <c r="F133" s="105">
        <f t="shared" si="15"/>
        <v>250</v>
      </c>
      <c r="H133" s="208"/>
    </row>
    <row r="134" spans="1:9" s="180" customFormat="1" x14ac:dyDescent="0.2">
      <c r="A134" s="168" t="s">
        <v>5252</v>
      </c>
      <c r="B134" s="202" t="str">
        <f>IFERROR(VLOOKUP($A134,Прил1!_xlnm.Print_Area,2,FALSE),"")</f>
        <v>Определение наличия наркотиков в моче; качественно</v>
      </c>
      <c r="C134" s="254">
        <f>IFERROR(VLOOKUP($A134,Прил1!_xlnm.Print_Area,3,FALSE),0)</f>
        <v>500</v>
      </c>
      <c r="D134" s="189">
        <v>1</v>
      </c>
      <c r="E134" s="238">
        <f t="shared" si="14"/>
        <v>0</v>
      </c>
      <c r="F134" s="105">
        <f t="shared" si="15"/>
        <v>500</v>
      </c>
      <c r="H134" s="208"/>
    </row>
    <row r="135" spans="1:9" s="180" customFormat="1" x14ac:dyDescent="0.2">
      <c r="A135" s="168" t="s">
        <v>5042</v>
      </c>
      <c r="B135" s="202" t="str">
        <f>IFERROR(VLOOKUP($A135,Прил1!_xlnm.Print_Area,2,FALSE),"")</f>
        <v>Исследование на сифилис (ИФА)</v>
      </c>
      <c r="C135" s="254">
        <f>IFERROR(VLOOKUP($A135,Прил1!_xlnm.Print_Area,3,FALSE),0)</f>
        <v>400</v>
      </c>
      <c r="D135" s="189">
        <v>1</v>
      </c>
      <c r="E135" s="238">
        <f t="shared" si="14"/>
        <v>0</v>
      </c>
      <c r="F135" s="105">
        <f t="shared" si="15"/>
        <v>400</v>
      </c>
      <c r="H135" s="208"/>
    </row>
    <row r="136" spans="1:9" s="180" customFormat="1" x14ac:dyDescent="0.2">
      <c r="A136" s="168" t="s">
        <v>5038</v>
      </c>
      <c r="B136" s="202" t="str">
        <f>IFERROR(VLOOKUP($A136,Прил1!_xlnm.Print_Area,2,FALSE),"")</f>
        <v>Определение антител к ВИЧ инфекции</v>
      </c>
      <c r="C136" s="254">
        <f>IFERROR(VLOOKUP($A136,Прил1!_xlnm.Print_Area,3,FALSE),0)</f>
        <v>350</v>
      </c>
      <c r="D136" s="189">
        <v>1</v>
      </c>
      <c r="E136" s="238">
        <f t="shared" si="14"/>
        <v>0</v>
      </c>
      <c r="F136" s="105">
        <f t="shared" si="15"/>
        <v>350</v>
      </c>
      <c r="H136" s="208"/>
    </row>
    <row r="137" spans="1:9" s="180" customFormat="1" ht="13.5" thickBot="1" x14ac:dyDescent="0.25">
      <c r="A137" s="168" t="s">
        <v>3674</v>
      </c>
      <c r="B137" s="202" t="str">
        <f>IFERROR(VLOOKUP($A137,Прил1!_xlnm.Print_Area,2,FALSE),"")</f>
        <v>Флюорография легких цифровая</v>
      </c>
      <c r="C137" s="254">
        <f>IFERROR(VLOOKUP($A137,Прил1!_xlnm.Print_Area,3,FALSE),0)</f>
        <v>600</v>
      </c>
      <c r="D137" s="189">
        <v>1</v>
      </c>
      <c r="E137" s="238">
        <f t="shared" si="14"/>
        <v>0</v>
      </c>
      <c r="F137" s="105">
        <f t="shared" si="15"/>
        <v>600</v>
      </c>
      <c r="H137" s="208"/>
    </row>
    <row r="138" spans="1:9" s="180" customFormat="1" ht="13.5" thickTop="1" x14ac:dyDescent="0.2">
      <c r="A138" s="184" t="s">
        <v>5847</v>
      </c>
      <c r="B138" s="204" t="s">
        <v>5583</v>
      </c>
      <c r="C138" s="255"/>
      <c r="D138" s="191"/>
      <c r="E138" s="200"/>
      <c r="F138" s="185">
        <f>SUM(F139:F140)*(100-$H138)/100</f>
        <v>850</v>
      </c>
      <c r="H138" s="208"/>
      <c r="I138" s="181"/>
    </row>
    <row r="139" spans="1:9" s="180" customFormat="1" x14ac:dyDescent="0.2">
      <c r="A139" s="168" t="s">
        <v>2706</v>
      </c>
      <c r="B139" s="202" t="str">
        <f>IFERROR(VLOOKUP($A139,Прил1!_xlnm.Print_Area,2,FALSE),"")</f>
        <v>Прием врача-инфекциониста профилактический</v>
      </c>
      <c r="C139" s="254">
        <f>IFERROR(VLOOKUP($A139,Прил1!_xlnm.Print_Area,3,FALSE),0)</f>
        <v>500</v>
      </c>
      <c r="D139" s="189">
        <v>1</v>
      </c>
      <c r="E139" s="238">
        <f>$E$138</f>
        <v>0</v>
      </c>
      <c r="F139" s="105">
        <f>C139*D139*(100-E139)/100</f>
        <v>500</v>
      </c>
      <c r="H139" s="208"/>
    </row>
    <row r="140" spans="1:9" s="180" customFormat="1" ht="13.5" thickBot="1" x14ac:dyDescent="0.25">
      <c r="A140" s="168" t="s">
        <v>5038</v>
      </c>
      <c r="B140" s="202" t="str">
        <f>IFERROR(VLOOKUP($A140,Прил1!_xlnm.Print_Area,2,FALSE),"")</f>
        <v>Определение антител к ВИЧ инфекции</v>
      </c>
      <c r="C140" s="254">
        <f>IFERROR(VLOOKUP($A140,Прил1!_xlnm.Print_Area,3,FALSE),0)</f>
        <v>350</v>
      </c>
      <c r="D140" s="189">
        <v>1</v>
      </c>
      <c r="E140" s="238">
        <f>$E$138</f>
        <v>0</v>
      </c>
      <c r="F140" s="105">
        <f>C140*D140*(100-E140)/100</f>
        <v>350</v>
      </c>
      <c r="H140" s="208"/>
    </row>
    <row r="141" spans="1:9" s="180" customFormat="1" ht="13.5" customHeight="1" thickTop="1" x14ac:dyDescent="0.2">
      <c r="A141" s="184" t="s">
        <v>5848</v>
      </c>
      <c r="B141" s="204" t="s">
        <v>5584</v>
      </c>
      <c r="C141" s="255"/>
      <c r="D141" s="191"/>
      <c r="E141" s="200"/>
      <c r="F141" s="185">
        <f>SUM(F142:F143)*(100-$H141)/100</f>
        <v>750</v>
      </c>
      <c r="H141" s="208"/>
      <c r="I141" s="181"/>
    </row>
    <row r="142" spans="1:9" s="180" customFormat="1" x14ac:dyDescent="0.2">
      <c r="A142" s="168" t="s">
        <v>2819</v>
      </c>
      <c r="B142" s="202" t="str">
        <f>IFERROR(VLOOKUP($A142,Прил1!_xlnm.Print_Area,2,FALSE),"")</f>
        <v>Осмотр врачом-психиатром-наркологом для получения справки</v>
      </c>
      <c r="C142" s="254">
        <f>IFERROR(VLOOKUP($A142,Прил1!_xlnm.Print_Area,3,FALSE),0)</f>
        <v>250</v>
      </c>
      <c r="D142" s="189">
        <v>1</v>
      </c>
      <c r="E142" s="238">
        <f>$E$141</f>
        <v>0</v>
      </c>
      <c r="F142" s="105">
        <f>C142*D142*(100-E142)/100</f>
        <v>250</v>
      </c>
      <c r="H142" s="208"/>
    </row>
    <row r="143" spans="1:9" s="180" customFormat="1" ht="13.5" thickBot="1" x14ac:dyDescent="0.25">
      <c r="A143" s="183" t="s">
        <v>5252</v>
      </c>
      <c r="B143" s="203" t="str">
        <f>IFERROR(VLOOKUP($A143,Прил1!_xlnm.Print_Area,2,FALSE),"")</f>
        <v>Определение наличия наркотиков в моче; качественно</v>
      </c>
      <c r="C143" s="257">
        <f>IFERROR(VLOOKUP($A143,Прил1!_xlnm.Print_Area,3,FALSE),0)</f>
        <v>500</v>
      </c>
      <c r="D143" s="190">
        <v>1</v>
      </c>
      <c r="E143" s="244">
        <f>$E$141</f>
        <v>0</v>
      </c>
      <c r="F143" s="211">
        <f>C143*D143*(100-E143)/100</f>
        <v>500</v>
      </c>
      <c r="H143" s="208"/>
    </row>
    <row r="144" spans="1:9" s="180" customFormat="1" ht="26.25" thickTop="1" x14ac:dyDescent="0.2">
      <c r="A144" s="184" t="s">
        <v>5604</v>
      </c>
      <c r="B144" s="204" t="s">
        <v>5850</v>
      </c>
      <c r="C144" s="255"/>
      <c r="D144" s="191"/>
      <c r="E144" s="200">
        <v>20</v>
      </c>
      <c r="F144" s="185">
        <f>SUM(F145:F158)*(100-$H144)/100</f>
        <v>5520</v>
      </c>
      <c r="H144" s="208"/>
      <c r="I144" s="181"/>
    </row>
    <row r="145" spans="1:9" s="180" customFormat="1" x14ac:dyDescent="0.2">
      <c r="A145" s="168" t="s">
        <v>2816</v>
      </c>
      <c r="B145" s="202" t="str">
        <f>IFERROR(VLOOKUP($A145,Прил1!_xlnm.Print_Area,2,FALSE),"")</f>
        <v>Осмотр врачом-терапевтом для получения справки</v>
      </c>
      <c r="C145" s="254">
        <f>IFERROR(VLOOKUP($A145,Прил1!_xlnm.Print_Area,3,FALSE),0)</f>
        <v>250</v>
      </c>
      <c r="D145" s="189">
        <v>1</v>
      </c>
      <c r="E145" s="238">
        <f t="shared" ref="E145:E158" si="16">$E$144</f>
        <v>20</v>
      </c>
      <c r="F145" s="105">
        <f t="shared" ref="F145:F158" si="17">C145*D145*(100-E145)/100</f>
        <v>200</v>
      </c>
      <c r="H145" s="208"/>
    </row>
    <row r="146" spans="1:9" s="180" customFormat="1" x14ac:dyDescent="0.2">
      <c r="A146" s="168" t="s">
        <v>2818</v>
      </c>
      <c r="B146" s="202" t="str">
        <f>IFERROR(VLOOKUP($A146,Прил1!_xlnm.Print_Area,2,FALSE),"")</f>
        <v>Осмотр врачом-хирургом для получения справки</v>
      </c>
      <c r="C146" s="254">
        <f>IFERROR(VLOOKUP($A146,Прил1!_xlnm.Print_Area,3,FALSE),0)</f>
        <v>400</v>
      </c>
      <c r="D146" s="189">
        <v>1</v>
      </c>
      <c r="E146" s="238">
        <f t="shared" si="16"/>
        <v>20</v>
      </c>
      <c r="F146" s="105">
        <f t="shared" si="17"/>
        <v>320</v>
      </c>
      <c r="H146" s="208"/>
    </row>
    <row r="147" spans="1:9" s="180" customFormat="1" x14ac:dyDescent="0.2">
      <c r="A147" s="209" t="s">
        <v>2798</v>
      </c>
      <c r="B147" s="202" t="str">
        <f>IFERROR(VLOOKUP($A147,Прил1!_xlnm.Print_Area,2,FALSE),"")</f>
        <v>Прием врача-акушера-гинеколога профилактический</v>
      </c>
      <c r="C147" s="254">
        <f>IFERROR(VLOOKUP($A147,Прил1!_xlnm.Print_Area,3,FALSE),0)</f>
        <v>800</v>
      </c>
      <c r="D147" s="189">
        <v>1</v>
      </c>
      <c r="E147" s="238">
        <f t="shared" si="16"/>
        <v>20</v>
      </c>
      <c r="F147" s="105">
        <f t="shared" si="17"/>
        <v>640</v>
      </c>
      <c r="H147" s="207" t="s">
        <v>5554</v>
      </c>
    </row>
    <row r="148" spans="1:9" s="180" customFormat="1" x14ac:dyDescent="0.2">
      <c r="A148" s="168" t="s">
        <v>2874</v>
      </c>
      <c r="B148" s="202" t="str">
        <f>IFERROR(VLOOKUP($A148,Прил1!_xlnm.Print_Area,2,FALSE),"")</f>
        <v>Забор материала на цитологическое исследование</v>
      </c>
      <c r="C148" s="254">
        <f>IFERROR(VLOOKUP($A148,Прил1!_xlnm.Print_Area,3,FALSE),0)</f>
        <v>500</v>
      </c>
      <c r="D148" s="189">
        <v>1</v>
      </c>
      <c r="E148" s="238">
        <f t="shared" si="16"/>
        <v>20</v>
      </c>
      <c r="F148" s="105">
        <f t="shared" si="17"/>
        <v>400</v>
      </c>
      <c r="H148" s="208"/>
    </row>
    <row r="149" spans="1:9" s="180" customFormat="1" ht="25.5" x14ac:dyDescent="0.2">
      <c r="A149" s="168" t="s">
        <v>4889</v>
      </c>
      <c r="B149" s="202" t="str">
        <f>IFERROR(VLOOKUP($A149,Прил1!_xlnm.Print_Area,2,FALSE),"")</f>
        <v>Бактериоскопические исследования отделяемого мочеполовых органов на флору (у женщин)</v>
      </c>
      <c r="C149" s="254">
        <f>IFERROR(VLOOKUP($A149,Прил1!_xlnm.Print_Area,3,FALSE),0)</f>
        <v>450</v>
      </c>
      <c r="D149" s="189">
        <v>1</v>
      </c>
      <c r="E149" s="238">
        <f t="shared" si="16"/>
        <v>20</v>
      </c>
      <c r="F149" s="105">
        <f t="shared" si="17"/>
        <v>360</v>
      </c>
      <c r="H149" s="207"/>
    </row>
    <row r="150" spans="1:9" s="180" customFormat="1" ht="25.5" x14ac:dyDescent="0.2">
      <c r="A150" s="168" t="s">
        <v>5271</v>
      </c>
      <c r="B150" s="202" t="str">
        <f>IFERROR(VLOOKUP($A150,Прил1!_xlnm.Print_Area,2,FALSE),"")</f>
        <v>Цитологическое исследование материала, полученного при гинекологическом осмотре, (профилактическом скрининге) ПМО</v>
      </c>
      <c r="C150" s="254">
        <f>IFERROR(VLOOKUP($A150,Прил1!_xlnm.Print_Area,3,FALSE),0)</f>
        <v>750</v>
      </c>
      <c r="D150" s="189">
        <v>1</v>
      </c>
      <c r="E150" s="238">
        <f t="shared" si="16"/>
        <v>20</v>
      </c>
      <c r="F150" s="105">
        <f t="shared" si="17"/>
        <v>600</v>
      </c>
      <c r="H150" s="207"/>
    </row>
    <row r="151" spans="1:9" s="180" customFormat="1" x14ac:dyDescent="0.2">
      <c r="A151" s="168" t="s">
        <v>2870</v>
      </c>
      <c r="B151" s="202" t="str">
        <f>IFERROR(VLOOKUP($A151,Прил1!_xlnm.Print_Area,2,FALSE),"")</f>
        <v>Взятие крови из вены</v>
      </c>
      <c r="C151" s="254">
        <f>IFERROR(VLOOKUP($A151,Прил1!_xlnm.Print_Area,3,FALSE),0)</f>
        <v>300</v>
      </c>
      <c r="D151" s="189">
        <v>1</v>
      </c>
      <c r="E151" s="238">
        <f t="shared" si="16"/>
        <v>20</v>
      </c>
      <c r="F151" s="105">
        <f t="shared" si="17"/>
        <v>240</v>
      </c>
      <c r="H151" s="208"/>
    </row>
    <row r="152" spans="1:9" s="180" customFormat="1" x14ac:dyDescent="0.2">
      <c r="A152" s="168" t="s">
        <v>4864</v>
      </c>
      <c r="B152" s="202" t="str">
        <f>IFERROR(VLOOKUP($A152,Прил1!_xlnm.Print_Area,2,FALSE),"")</f>
        <v>Клинический анализ крови развернутый (лейкоформула, СОЭ)</v>
      </c>
      <c r="C152" s="254">
        <f>IFERROR(VLOOKUP($A152,Прил1!_xlnm.Print_Area,3,FALSE),0)</f>
        <v>700</v>
      </c>
      <c r="D152" s="189">
        <v>1</v>
      </c>
      <c r="E152" s="238">
        <f t="shared" si="16"/>
        <v>20</v>
      </c>
      <c r="F152" s="105">
        <f t="shared" si="17"/>
        <v>560</v>
      </c>
      <c r="H152" s="208"/>
    </row>
    <row r="153" spans="1:9" s="180" customFormat="1" x14ac:dyDescent="0.2">
      <c r="A153" s="168" t="s">
        <v>4917</v>
      </c>
      <c r="B153" s="258" t="str">
        <f>IFERROR(VLOOKUP($A153,Прил1!_xlnm.Print_Area,2,FALSE),"")</f>
        <v>Определение глюкозы в крови</v>
      </c>
      <c r="C153" s="254">
        <f>IFERROR(VLOOKUP($A153,Прил1!_xlnm.Print_Area,3,FALSE),0)</f>
        <v>190</v>
      </c>
      <c r="D153" s="189">
        <v>1</v>
      </c>
      <c r="E153" s="238">
        <f t="shared" si="16"/>
        <v>20</v>
      </c>
      <c r="F153" s="105">
        <f t="shared" si="17"/>
        <v>152</v>
      </c>
      <c r="H153" s="259" t="s">
        <v>5605</v>
      </c>
    </row>
    <row r="154" spans="1:9" s="180" customFormat="1" x14ac:dyDescent="0.2">
      <c r="A154" s="168" t="s">
        <v>4918</v>
      </c>
      <c r="B154" s="258" t="str">
        <f>IFERROR(VLOOKUP($A154,Прил1!_xlnm.Print_Area,2,FALSE),"")</f>
        <v>Определение холестерина в крови</v>
      </c>
      <c r="C154" s="254">
        <f>IFERROR(VLOOKUP($A154,Прил1!_xlnm.Print_Area,3,FALSE),0)</f>
        <v>160</v>
      </c>
      <c r="D154" s="189">
        <v>1</v>
      </c>
      <c r="E154" s="238">
        <f t="shared" si="16"/>
        <v>20</v>
      </c>
      <c r="F154" s="105">
        <f t="shared" si="17"/>
        <v>128</v>
      </c>
      <c r="H154" s="259" t="s">
        <v>5605</v>
      </c>
    </row>
    <row r="155" spans="1:9" s="180" customFormat="1" x14ac:dyDescent="0.2">
      <c r="A155" s="168" t="s">
        <v>5042</v>
      </c>
      <c r="B155" s="202" t="str">
        <f>IFERROR(VLOOKUP($A155,Прил1!_xlnm.Print_Area,2,FALSE),"")</f>
        <v>Исследование на сифилис (ИФА)</v>
      </c>
      <c r="C155" s="254">
        <f>IFERROR(VLOOKUP($A155,Прил1!_xlnm.Print_Area,3,FALSE),0)</f>
        <v>400</v>
      </c>
      <c r="D155" s="189">
        <v>1</v>
      </c>
      <c r="E155" s="238">
        <f t="shared" si="16"/>
        <v>20</v>
      </c>
      <c r="F155" s="105">
        <f t="shared" si="17"/>
        <v>320</v>
      </c>
      <c r="H155" s="208"/>
    </row>
    <row r="156" spans="1:9" s="180" customFormat="1" x14ac:dyDescent="0.2">
      <c r="A156" s="168" t="s">
        <v>4876</v>
      </c>
      <c r="B156" s="202" t="str">
        <f>IFERROR(VLOOKUP($A156,Прил1!_xlnm.Print_Area,2,FALSE),"")</f>
        <v>Общий анализ мочи</v>
      </c>
      <c r="C156" s="254">
        <f>IFERROR(VLOOKUP($A156,Прил1!_xlnm.Print_Area,3,FALSE),0)</f>
        <v>400</v>
      </c>
      <c r="D156" s="189">
        <v>1</v>
      </c>
      <c r="E156" s="238">
        <f t="shared" si="16"/>
        <v>20</v>
      </c>
      <c r="F156" s="105">
        <f t="shared" si="17"/>
        <v>320</v>
      </c>
      <c r="H156" s="208"/>
    </row>
    <row r="157" spans="1:9" s="180" customFormat="1" x14ac:dyDescent="0.2">
      <c r="A157" s="168" t="s">
        <v>3674</v>
      </c>
      <c r="B157" s="202" t="str">
        <f>IFERROR(VLOOKUP($A157,Прил1!_xlnm.Print_Area,2,FALSE),"")</f>
        <v>Флюорография легких цифровая</v>
      </c>
      <c r="C157" s="254">
        <f>IFERROR(VLOOKUP($A157,Прил1!_xlnm.Print_Area,3,FALSE),0)</f>
        <v>600</v>
      </c>
      <c r="D157" s="189">
        <v>1</v>
      </c>
      <c r="E157" s="238">
        <f t="shared" si="16"/>
        <v>20</v>
      </c>
      <c r="F157" s="105">
        <f t="shared" si="17"/>
        <v>480</v>
      </c>
      <c r="H157" s="208"/>
    </row>
    <row r="158" spans="1:9" s="180" customFormat="1" ht="13.5" thickBot="1" x14ac:dyDescent="0.25">
      <c r="A158" s="168" t="s">
        <v>3579</v>
      </c>
      <c r="B158" s="202" t="str">
        <f>IFERROR(VLOOKUP($A158,Прил1!_xlnm.Print_Area,2,FALSE),"")</f>
        <v>ЭКГ (в 12-ти отведениях) 6-ти канальным электрокардиографом</v>
      </c>
      <c r="C158" s="254">
        <f>IFERROR(VLOOKUP($A158,Прил1!_xlnm.Print_Area,3,FALSE),0)</f>
        <v>1000</v>
      </c>
      <c r="D158" s="189">
        <v>1</v>
      </c>
      <c r="E158" s="238">
        <f t="shared" si="16"/>
        <v>20</v>
      </c>
      <c r="F158" s="105">
        <f t="shared" si="17"/>
        <v>800</v>
      </c>
      <c r="H158" s="208"/>
    </row>
    <row r="159" spans="1:9" s="180" customFormat="1" ht="26.25" thickTop="1" x14ac:dyDescent="0.2">
      <c r="A159" s="184" t="s">
        <v>5603</v>
      </c>
      <c r="B159" s="204" t="s">
        <v>5851</v>
      </c>
      <c r="C159" s="255"/>
      <c r="D159" s="191"/>
      <c r="E159" s="200">
        <v>20</v>
      </c>
      <c r="F159" s="185">
        <f>SUM(F160:F172)*(100-$H159)/100</f>
        <v>4680</v>
      </c>
      <c r="H159" s="208"/>
      <c r="I159" s="181"/>
    </row>
    <row r="160" spans="1:9" s="180" customFormat="1" x14ac:dyDescent="0.2">
      <c r="A160" s="168" t="s">
        <v>2816</v>
      </c>
      <c r="B160" s="202" t="str">
        <f>IFERROR(VLOOKUP($A160,Прил1!_xlnm.Print_Area,2,FALSE),"")</f>
        <v>Осмотр врачом-терапевтом для получения справки</v>
      </c>
      <c r="C160" s="254">
        <f>IFERROR(VLOOKUP($A160,Прил1!_xlnm.Print_Area,3,FALSE),0)</f>
        <v>250</v>
      </c>
      <c r="D160" s="189">
        <v>1</v>
      </c>
      <c r="E160" s="238">
        <f>$E$159</f>
        <v>20</v>
      </c>
      <c r="F160" s="105">
        <f t="shared" ref="F160:F172" si="18">C160*D160*(100-E160)/100</f>
        <v>200</v>
      </c>
      <c r="H160" s="208"/>
    </row>
    <row r="161" spans="1:9" s="180" customFormat="1" x14ac:dyDescent="0.2">
      <c r="A161" s="168" t="s">
        <v>2818</v>
      </c>
      <c r="B161" s="202" t="str">
        <f>IFERROR(VLOOKUP($A161,Прил1!_xlnm.Print_Area,2,FALSE),"")</f>
        <v>Осмотр врачом-хирургом для получения справки</v>
      </c>
      <c r="C161" s="254">
        <f>IFERROR(VLOOKUP($A161,Прил1!_xlnm.Print_Area,3,FALSE),0)</f>
        <v>400</v>
      </c>
      <c r="D161" s="189">
        <v>1</v>
      </c>
      <c r="E161" s="238">
        <f t="shared" ref="E161:E172" si="19">$E$159</f>
        <v>20</v>
      </c>
      <c r="F161" s="105">
        <f t="shared" si="18"/>
        <v>320</v>
      </c>
      <c r="H161" s="208"/>
    </row>
    <row r="162" spans="1:9" s="180" customFormat="1" x14ac:dyDescent="0.2">
      <c r="A162" s="209" t="s">
        <v>2732</v>
      </c>
      <c r="B162" s="202" t="str">
        <f>IFERROR(VLOOKUP($A162,Прил1!_xlnm.Print_Area,2,FALSE),"")</f>
        <v>Медицинский осмотр врача-уролога</v>
      </c>
      <c r="C162" s="254">
        <f>IFERROR(VLOOKUP($A162,Прил1!_xlnm.Print_Area,3,FALSE),0)</f>
        <v>550</v>
      </c>
      <c r="D162" s="189">
        <v>1</v>
      </c>
      <c r="E162" s="238">
        <f t="shared" si="19"/>
        <v>20</v>
      </c>
      <c r="F162" s="105">
        <f t="shared" si="18"/>
        <v>440</v>
      </c>
      <c r="H162" s="207" t="s">
        <v>5553</v>
      </c>
    </row>
    <row r="163" spans="1:9" s="180" customFormat="1" x14ac:dyDescent="0.2">
      <c r="A163" s="168" t="s">
        <v>2873</v>
      </c>
      <c r="B163" s="202" t="str">
        <f>IFERROR(VLOOKUP($A163,Прил1!_xlnm.Print_Area,2,FALSE),"")</f>
        <v>Забор материала на флору</v>
      </c>
      <c r="C163" s="254">
        <f>IFERROR(VLOOKUP($A163,Прил1!_xlnm.Print_Area,3,FALSE),0)</f>
        <v>500</v>
      </c>
      <c r="D163" s="189">
        <v>1</v>
      </c>
      <c r="E163" s="238">
        <f t="shared" si="19"/>
        <v>20</v>
      </c>
      <c r="F163" s="105">
        <f t="shared" si="18"/>
        <v>400</v>
      </c>
      <c r="H163" s="208"/>
    </row>
    <row r="164" spans="1:9" s="180" customFormat="1" ht="25.5" x14ac:dyDescent="0.2">
      <c r="A164" s="168" t="s">
        <v>4888</v>
      </c>
      <c r="B164" s="202" t="str">
        <f>IFERROR(VLOOKUP($A164,Прил1!_xlnm.Print_Area,2,FALSE),"")</f>
        <v>Бактериоскопические исследования мазка отделяемого мочеполовых органов (у мужчин)</v>
      </c>
      <c r="C164" s="254">
        <f>IFERROR(VLOOKUP($A164,Прил1!_xlnm.Print_Area,3,FALSE),0)</f>
        <v>400</v>
      </c>
      <c r="D164" s="189">
        <v>1</v>
      </c>
      <c r="E164" s="238">
        <f t="shared" si="19"/>
        <v>20</v>
      </c>
      <c r="F164" s="105">
        <f t="shared" si="18"/>
        <v>320</v>
      </c>
      <c r="H164" s="207"/>
    </row>
    <row r="165" spans="1:9" s="180" customFormat="1" x14ac:dyDescent="0.2">
      <c r="A165" s="168" t="s">
        <v>2870</v>
      </c>
      <c r="B165" s="202" t="str">
        <f>IFERROR(VLOOKUP($A165,Прил1!_xlnm.Print_Area,2,FALSE),"")</f>
        <v>Взятие крови из вены</v>
      </c>
      <c r="C165" s="254">
        <f>IFERROR(VLOOKUP($A165,Прил1!_xlnm.Print_Area,3,FALSE),0)</f>
        <v>300</v>
      </c>
      <c r="D165" s="189">
        <v>1</v>
      </c>
      <c r="E165" s="238">
        <f t="shared" si="19"/>
        <v>20</v>
      </c>
      <c r="F165" s="105">
        <f t="shared" si="18"/>
        <v>240</v>
      </c>
      <c r="H165" s="208"/>
    </row>
    <row r="166" spans="1:9" s="180" customFormat="1" x14ac:dyDescent="0.2">
      <c r="A166" s="168" t="s">
        <v>4864</v>
      </c>
      <c r="B166" s="202" t="str">
        <f>IFERROR(VLOOKUP($A166,Прил1!_xlnm.Print_Area,2,FALSE),"")</f>
        <v>Клинический анализ крови развернутый (лейкоформула, СОЭ)</v>
      </c>
      <c r="C166" s="254">
        <f>IFERROR(VLOOKUP($A166,Прил1!_xlnm.Print_Area,3,FALSE),0)</f>
        <v>700</v>
      </c>
      <c r="D166" s="189">
        <v>1</v>
      </c>
      <c r="E166" s="238">
        <f t="shared" si="19"/>
        <v>20</v>
      </c>
      <c r="F166" s="105">
        <f t="shared" si="18"/>
        <v>560</v>
      </c>
      <c r="H166" s="208"/>
    </row>
    <row r="167" spans="1:9" s="180" customFormat="1" x14ac:dyDescent="0.2">
      <c r="A167" s="168" t="s">
        <v>4917</v>
      </c>
      <c r="B167" s="258" t="str">
        <f>IFERROR(VLOOKUP($A167,Прил1!_xlnm.Print_Area,2,FALSE),"")</f>
        <v>Определение глюкозы в крови</v>
      </c>
      <c r="C167" s="254">
        <f>IFERROR(VLOOKUP($A167,Прил1!_xlnm.Print_Area,3,FALSE),0)</f>
        <v>190</v>
      </c>
      <c r="D167" s="189">
        <v>1</v>
      </c>
      <c r="E167" s="238">
        <f t="shared" si="19"/>
        <v>20</v>
      </c>
      <c r="F167" s="105">
        <f t="shared" si="18"/>
        <v>152</v>
      </c>
      <c r="H167" s="259" t="s">
        <v>5605</v>
      </c>
    </row>
    <row r="168" spans="1:9" s="180" customFormat="1" x14ac:dyDescent="0.2">
      <c r="A168" s="168" t="s">
        <v>4918</v>
      </c>
      <c r="B168" s="258" t="str">
        <f>IFERROR(VLOOKUP($A168,Прил1!_xlnm.Print_Area,2,FALSE),"")</f>
        <v>Определение холестерина в крови</v>
      </c>
      <c r="C168" s="254">
        <f>IFERROR(VLOOKUP($A168,Прил1!_xlnm.Print_Area,3,FALSE),0)</f>
        <v>160</v>
      </c>
      <c r="D168" s="189">
        <v>1</v>
      </c>
      <c r="E168" s="238">
        <f t="shared" si="19"/>
        <v>20</v>
      </c>
      <c r="F168" s="105">
        <f t="shared" si="18"/>
        <v>128</v>
      </c>
      <c r="H168" s="259" t="s">
        <v>5605</v>
      </c>
    </row>
    <row r="169" spans="1:9" s="180" customFormat="1" x14ac:dyDescent="0.2">
      <c r="A169" s="168" t="s">
        <v>5042</v>
      </c>
      <c r="B169" s="202" t="str">
        <f>IFERROR(VLOOKUP($A169,Прил1!_xlnm.Print_Area,2,FALSE),"")</f>
        <v>Исследование на сифилис (ИФА)</v>
      </c>
      <c r="C169" s="254">
        <f>IFERROR(VLOOKUP($A169,Прил1!_xlnm.Print_Area,3,FALSE),0)</f>
        <v>400</v>
      </c>
      <c r="D169" s="189">
        <v>1</v>
      </c>
      <c r="E169" s="238">
        <f t="shared" si="19"/>
        <v>20</v>
      </c>
      <c r="F169" s="105">
        <f t="shared" si="18"/>
        <v>320</v>
      </c>
      <c r="H169" s="208"/>
    </row>
    <row r="170" spans="1:9" s="180" customFormat="1" x14ac:dyDescent="0.2">
      <c r="A170" s="168" t="s">
        <v>4876</v>
      </c>
      <c r="B170" s="202" t="str">
        <f>IFERROR(VLOOKUP($A170,Прил1!_xlnm.Print_Area,2,FALSE),"")</f>
        <v>Общий анализ мочи</v>
      </c>
      <c r="C170" s="254">
        <f>IFERROR(VLOOKUP($A170,Прил1!_xlnm.Print_Area,3,FALSE),0)</f>
        <v>400</v>
      </c>
      <c r="D170" s="189">
        <v>1</v>
      </c>
      <c r="E170" s="238">
        <f t="shared" si="19"/>
        <v>20</v>
      </c>
      <c r="F170" s="105">
        <f t="shared" si="18"/>
        <v>320</v>
      </c>
      <c r="H170" s="208"/>
    </row>
    <row r="171" spans="1:9" s="180" customFormat="1" x14ac:dyDescent="0.2">
      <c r="A171" s="168" t="s">
        <v>3674</v>
      </c>
      <c r="B171" s="202" t="str">
        <f>IFERROR(VLOOKUP($A171,Прил1!_xlnm.Print_Area,2,FALSE),"")</f>
        <v>Флюорография легких цифровая</v>
      </c>
      <c r="C171" s="254">
        <f>IFERROR(VLOOKUP($A171,Прил1!_xlnm.Print_Area,3,FALSE),0)</f>
        <v>600</v>
      </c>
      <c r="D171" s="189">
        <v>1</v>
      </c>
      <c r="E171" s="238">
        <f t="shared" si="19"/>
        <v>20</v>
      </c>
      <c r="F171" s="105">
        <f t="shared" si="18"/>
        <v>480</v>
      </c>
      <c r="H171" s="208"/>
    </row>
    <row r="172" spans="1:9" s="180" customFormat="1" ht="13.5" thickBot="1" x14ac:dyDescent="0.25">
      <c r="A172" s="168" t="s">
        <v>3579</v>
      </c>
      <c r="B172" s="202" t="str">
        <f>IFERROR(VLOOKUP($A172,Прил1!_xlnm.Print_Area,2,FALSE),"")</f>
        <v>ЭКГ (в 12-ти отведениях) 6-ти канальным электрокардиографом</v>
      </c>
      <c r="C172" s="254">
        <f>IFERROR(VLOOKUP($A172,Прил1!_xlnm.Print_Area,3,FALSE),0)</f>
        <v>1000</v>
      </c>
      <c r="D172" s="189">
        <v>1</v>
      </c>
      <c r="E172" s="238">
        <f t="shared" si="19"/>
        <v>20</v>
      </c>
      <c r="F172" s="105">
        <f t="shared" si="18"/>
        <v>800</v>
      </c>
      <c r="H172" s="208"/>
    </row>
    <row r="173" spans="1:9" s="180" customFormat="1" ht="13.5" thickTop="1" x14ac:dyDescent="0.2">
      <c r="A173" s="184" t="s">
        <v>5606</v>
      </c>
      <c r="B173" s="204" t="s">
        <v>5585</v>
      </c>
      <c r="C173" s="255"/>
      <c r="D173" s="191"/>
      <c r="E173" s="200">
        <v>20</v>
      </c>
      <c r="F173" s="185">
        <f>SUM(F174:F189)*(100-$H173)/100</f>
        <v>6080</v>
      </c>
      <c r="H173" s="208"/>
      <c r="I173" s="181"/>
    </row>
    <row r="174" spans="1:9" s="180" customFormat="1" x14ac:dyDescent="0.2">
      <c r="A174" s="168" t="s">
        <v>2816</v>
      </c>
      <c r="B174" s="202" t="str">
        <f>IFERROR(VLOOKUP($A174,Прил1!_xlnm.Print_Area,2,FALSE),"")</f>
        <v>Осмотр врачом-терапевтом для получения справки</v>
      </c>
      <c r="C174" s="254">
        <f>IFERROR(VLOOKUP($A174,Прил1!_xlnm.Print_Area,3,FALSE),0)</f>
        <v>250</v>
      </c>
      <c r="D174" s="189">
        <v>1</v>
      </c>
      <c r="E174" s="238">
        <f t="shared" ref="E174:E189" si="20">$E$173</f>
        <v>20</v>
      </c>
      <c r="F174" s="105">
        <f t="shared" ref="F174:F189" si="21">C174*D174*(100-E174)/100</f>
        <v>200</v>
      </c>
      <c r="H174" s="208"/>
    </row>
    <row r="175" spans="1:9" s="180" customFormat="1" x14ac:dyDescent="0.2">
      <c r="A175" s="168" t="s">
        <v>2822</v>
      </c>
      <c r="B175" s="202" t="str">
        <f>IFERROR(VLOOKUP($A175,Прил1!_xlnm.Print_Area,2,FALSE),"")</f>
        <v>Осмотр врачом-неврологом для получения справки</v>
      </c>
      <c r="C175" s="254">
        <f>IFERROR(VLOOKUP($A175,Прил1!_xlnm.Print_Area,3,FALSE),0)</f>
        <v>250</v>
      </c>
      <c r="D175" s="189">
        <v>1</v>
      </c>
      <c r="E175" s="238">
        <f t="shared" si="20"/>
        <v>20</v>
      </c>
      <c r="F175" s="105">
        <f t="shared" si="21"/>
        <v>200</v>
      </c>
      <c r="H175" s="208"/>
    </row>
    <row r="176" spans="1:9" s="180" customFormat="1" x14ac:dyDescent="0.2">
      <c r="A176" s="168" t="s">
        <v>2774</v>
      </c>
      <c r="B176" s="202" t="str">
        <f>IFERROR(VLOOKUP($A176,Прил1!_xlnm.Print_Area,2,FALSE),"")</f>
        <v>Медицинский осмотр врача-дерматовенеролога</v>
      </c>
      <c r="C176" s="254">
        <f>IFERROR(VLOOKUP($A176,Прил1!_xlnm.Print_Area,3,FALSE),0)</f>
        <v>550</v>
      </c>
      <c r="D176" s="189">
        <v>1</v>
      </c>
      <c r="E176" s="238">
        <f t="shared" si="20"/>
        <v>20</v>
      </c>
      <c r="F176" s="105">
        <f t="shared" si="21"/>
        <v>440</v>
      </c>
      <c r="H176" s="208"/>
    </row>
    <row r="177" spans="1:9" s="180" customFormat="1" x14ac:dyDescent="0.2">
      <c r="A177" s="168" t="s">
        <v>2819</v>
      </c>
      <c r="B177" s="202" t="str">
        <f>IFERROR(VLOOKUP($A177,Прил1!_xlnm.Print_Area,2,FALSE),"")</f>
        <v>Осмотр врачом-психиатром-наркологом для получения справки</v>
      </c>
      <c r="C177" s="254">
        <f>IFERROR(VLOOKUP($A177,Прил1!_xlnm.Print_Area,3,FALSE),0)</f>
        <v>250</v>
      </c>
      <c r="D177" s="189">
        <v>1</v>
      </c>
      <c r="E177" s="238">
        <f t="shared" si="20"/>
        <v>20</v>
      </c>
      <c r="F177" s="105">
        <f t="shared" si="21"/>
        <v>200</v>
      </c>
      <c r="H177" s="208"/>
    </row>
    <row r="178" spans="1:9" s="180" customFormat="1" x14ac:dyDescent="0.2">
      <c r="A178" s="168" t="s">
        <v>2820</v>
      </c>
      <c r="B178" s="202" t="str">
        <f>IFERROR(VLOOKUP($A178,Прил1!_xlnm.Print_Area,2,FALSE),"")</f>
        <v>Осмотр врачом-психиатром для получения справки</v>
      </c>
      <c r="C178" s="254">
        <f>IFERROR(VLOOKUP($A178,Прил1!_xlnm.Print_Area,3,FALSE),0)</f>
        <v>250</v>
      </c>
      <c r="D178" s="189">
        <v>1</v>
      </c>
      <c r="E178" s="238">
        <f t="shared" si="20"/>
        <v>20</v>
      </c>
      <c r="F178" s="105">
        <f t="shared" si="21"/>
        <v>200</v>
      </c>
      <c r="H178" s="208"/>
    </row>
    <row r="179" spans="1:9" s="180" customFormat="1" x14ac:dyDescent="0.2">
      <c r="A179" s="168" t="s">
        <v>2706</v>
      </c>
      <c r="B179" s="202" t="str">
        <f>IFERROR(VLOOKUP($A179,Прил1!_xlnm.Print_Area,2,FALSE),"")</f>
        <v>Прием врача-инфекциониста профилактический</v>
      </c>
      <c r="C179" s="254">
        <f>IFERROR(VLOOKUP($A179,Прил1!_xlnm.Print_Area,3,FALSE),0)</f>
        <v>500</v>
      </c>
      <c r="D179" s="189">
        <v>1</v>
      </c>
      <c r="E179" s="238">
        <f t="shared" si="20"/>
        <v>20</v>
      </c>
      <c r="F179" s="105">
        <f t="shared" si="21"/>
        <v>400</v>
      </c>
      <c r="H179" s="208"/>
    </row>
    <row r="180" spans="1:9" s="180" customFormat="1" x14ac:dyDescent="0.2">
      <c r="A180" s="168" t="s">
        <v>2740</v>
      </c>
      <c r="B180" s="202" t="str">
        <f>IFERROR(VLOOKUP($A180,Прил1!_xlnm.Print_Area,2,FALSE),"")</f>
        <v>Прием врача-онколога профилактический</v>
      </c>
      <c r="C180" s="254">
        <f>IFERROR(VLOOKUP($A180,Прил1!_xlnm.Print_Area,3,FALSE),0)</f>
        <v>900</v>
      </c>
      <c r="D180" s="189">
        <v>1</v>
      </c>
      <c r="E180" s="238">
        <f t="shared" si="20"/>
        <v>20</v>
      </c>
      <c r="F180" s="105">
        <f t="shared" si="21"/>
        <v>720</v>
      </c>
      <c r="H180" s="208"/>
    </row>
    <row r="181" spans="1:9" s="180" customFormat="1" x14ac:dyDescent="0.2">
      <c r="A181" s="168" t="s">
        <v>2870</v>
      </c>
      <c r="B181" s="202" t="str">
        <f>IFERROR(VLOOKUP($A181,Прил1!_xlnm.Print_Area,2,FALSE),"")</f>
        <v>Взятие крови из вены</v>
      </c>
      <c r="C181" s="254">
        <f>IFERROR(VLOOKUP($A181,Прил1!_xlnm.Print_Area,3,FALSE),0)</f>
        <v>300</v>
      </c>
      <c r="D181" s="189">
        <v>1</v>
      </c>
      <c r="E181" s="238">
        <f t="shared" si="20"/>
        <v>20</v>
      </c>
      <c r="F181" s="105">
        <f t="shared" si="21"/>
        <v>240</v>
      </c>
      <c r="H181" s="208"/>
    </row>
    <row r="182" spans="1:9" s="180" customFormat="1" x14ac:dyDescent="0.2">
      <c r="A182" s="168" t="s">
        <v>4864</v>
      </c>
      <c r="B182" s="202" t="str">
        <f>IFERROR(VLOOKUP($A182,Прил1!_xlnm.Print_Area,2,FALSE),"")</f>
        <v>Клинический анализ крови развернутый (лейкоформула, СОЭ)</v>
      </c>
      <c r="C182" s="254">
        <f>IFERROR(VLOOKUP($A182,Прил1!_xlnm.Print_Area,3,FALSE),0)</f>
        <v>700</v>
      </c>
      <c r="D182" s="189">
        <v>1</v>
      </c>
      <c r="E182" s="238">
        <f t="shared" si="20"/>
        <v>20</v>
      </c>
      <c r="F182" s="105">
        <f t="shared" si="21"/>
        <v>560</v>
      </c>
      <c r="H182" s="208"/>
    </row>
    <row r="183" spans="1:9" s="180" customFormat="1" x14ac:dyDescent="0.2">
      <c r="A183" s="168" t="s">
        <v>4876</v>
      </c>
      <c r="B183" s="202" t="str">
        <f>IFERROR(VLOOKUP($A183,Прил1!_xlnm.Print_Area,2,FALSE),"")</f>
        <v>Общий анализ мочи</v>
      </c>
      <c r="C183" s="254">
        <f>IFERROR(VLOOKUP($A183,Прил1!_xlnm.Print_Area,3,FALSE),0)</f>
        <v>400</v>
      </c>
      <c r="D183" s="189">
        <v>1</v>
      </c>
      <c r="E183" s="238">
        <f t="shared" si="20"/>
        <v>20</v>
      </c>
      <c r="F183" s="105">
        <f t="shared" si="21"/>
        <v>320</v>
      </c>
      <c r="H183" s="208"/>
    </row>
    <row r="184" spans="1:9" s="180" customFormat="1" x14ac:dyDescent="0.2">
      <c r="A184" s="168" t="s">
        <v>5038</v>
      </c>
      <c r="B184" s="202" t="str">
        <f>IFERROR(VLOOKUP($A184,Прил1!_xlnm.Print_Area,2,FALSE),"")</f>
        <v>Определение антител к ВИЧ инфекции</v>
      </c>
      <c r="C184" s="254">
        <f>IFERROR(VLOOKUP($A184,Прил1!_xlnm.Print_Area,3,FALSE),0)</f>
        <v>350</v>
      </c>
      <c r="D184" s="189">
        <v>1</v>
      </c>
      <c r="E184" s="238">
        <f t="shared" si="20"/>
        <v>20</v>
      </c>
      <c r="F184" s="105">
        <f t="shared" si="21"/>
        <v>280</v>
      </c>
      <c r="H184" s="208"/>
    </row>
    <row r="185" spans="1:9" s="180" customFormat="1" x14ac:dyDescent="0.2">
      <c r="A185" s="168" t="s">
        <v>5042</v>
      </c>
      <c r="B185" s="202" t="str">
        <f>IFERROR(VLOOKUP($A185,Прил1!_xlnm.Print_Area,2,FALSE),"")</f>
        <v>Исследование на сифилис (ИФА)</v>
      </c>
      <c r="C185" s="254">
        <f>IFERROR(VLOOKUP($A185,Прил1!_xlnm.Print_Area,3,FALSE),0)</f>
        <v>400</v>
      </c>
      <c r="D185" s="189">
        <v>1</v>
      </c>
      <c r="E185" s="238">
        <f t="shared" si="20"/>
        <v>20</v>
      </c>
      <c r="F185" s="105">
        <f t="shared" si="21"/>
        <v>320</v>
      </c>
      <c r="H185" s="208"/>
    </row>
    <row r="186" spans="1:9" s="180" customFormat="1" x14ac:dyDescent="0.2">
      <c r="A186" s="168" t="s">
        <v>5139</v>
      </c>
      <c r="B186" s="202" t="str">
        <f>IFERROR(VLOOKUP($A186,Прил1!_xlnm.Print_Area,2,FALSE),"")</f>
        <v>Определение антител к HCV антигену</v>
      </c>
      <c r="C186" s="254">
        <f>IFERROR(VLOOKUP($A186,Прил1!_xlnm.Print_Area,3,FALSE),0)</f>
        <v>450</v>
      </c>
      <c r="D186" s="189">
        <v>1</v>
      </c>
      <c r="E186" s="238">
        <f t="shared" si="20"/>
        <v>20</v>
      </c>
      <c r="F186" s="105">
        <f t="shared" si="21"/>
        <v>360</v>
      </c>
      <c r="H186" s="208"/>
    </row>
    <row r="187" spans="1:9" s="180" customFormat="1" x14ac:dyDescent="0.2">
      <c r="A187" s="168" t="s">
        <v>5129</v>
      </c>
      <c r="B187" s="202" t="str">
        <f>IFERROR(VLOOKUP($A187,Прил1!_xlnm.Print_Area,2,FALSE),"")</f>
        <v>Определение НВS-антигена</v>
      </c>
      <c r="C187" s="254">
        <f>IFERROR(VLOOKUP($A187,Прил1!_xlnm.Print_Area,3,FALSE),0)</f>
        <v>450</v>
      </c>
      <c r="D187" s="189">
        <v>1</v>
      </c>
      <c r="E187" s="238">
        <f t="shared" si="20"/>
        <v>20</v>
      </c>
      <c r="F187" s="105">
        <f t="shared" si="21"/>
        <v>360</v>
      </c>
      <c r="H187" s="208"/>
    </row>
    <row r="188" spans="1:9" s="180" customFormat="1" x14ac:dyDescent="0.2">
      <c r="A188" s="168" t="s">
        <v>3674</v>
      </c>
      <c r="B188" s="202" t="str">
        <f>IFERROR(VLOOKUP($A188,Прил1!_xlnm.Print_Area,2,FALSE),"")</f>
        <v>Флюорография легких цифровая</v>
      </c>
      <c r="C188" s="254">
        <f>IFERROR(VLOOKUP($A188,Прил1!_xlnm.Print_Area,3,FALSE),0)</f>
        <v>600</v>
      </c>
      <c r="D188" s="189">
        <v>1</v>
      </c>
      <c r="E188" s="238">
        <f t="shared" si="20"/>
        <v>20</v>
      </c>
      <c r="F188" s="105">
        <f t="shared" si="21"/>
        <v>480</v>
      </c>
      <c r="H188" s="208"/>
    </row>
    <row r="189" spans="1:9" s="180" customFormat="1" ht="13.5" thickBot="1" x14ac:dyDescent="0.25">
      <c r="A189" s="183" t="s">
        <v>3579</v>
      </c>
      <c r="B189" s="203" t="str">
        <f>IFERROR(VLOOKUP($A189,Прил1!_xlnm.Print_Area,2,FALSE),"")</f>
        <v>ЭКГ (в 12-ти отведениях) 6-ти канальным электрокардиографом</v>
      </c>
      <c r="C189" s="257">
        <f>IFERROR(VLOOKUP($A189,Прил1!_xlnm.Print_Area,3,FALSE),0)</f>
        <v>1000</v>
      </c>
      <c r="D189" s="190">
        <v>1</v>
      </c>
      <c r="E189" s="244">
        <f t="shared" si="20"/>
        <v>20</v>
      </c>
      <c r="F189" s="211">
        <f t="shared" si="21"/>
        <v>800</v>
      </c>
      <c r="H189" s="208"/>
    </row>
    <row r="190" spans="1:9" s="180" customFormat="1" ht="13.5" thickTop="1" x14ac:dyDescent="0.2">
      <c r="A190" s="184" t="s">
        <v>5607</v>
      </c>
      <c r="B190" s="204" t="s">
        <v>5576</v>
      </c>
      <c r="C190" s="255"/>
      <c r="D190" s="191"/>
      <c r="E190" s="200"/>
      <c r="F190" s="185">
        <f>SUM(F191:F194)*(100-$H190)/100</f>
        <v>1100</v>
      </c>
      <c r="H190" s="208"/>
      <c r="I190" s="181"/>
    </row>
    <row r="191" spans="1:9" s="180" customFormat="1" x14ac:dyDescent="0.2">
      <c r="A191" s="168" t="s">
        <v>2819</v>
      </c>
      <c r="B191" s="202" t="str">
        <f>IFERROR(VLOOKUP($A191,Прил1!_xlnm.Print_Area,2,FALSE),"")</f>
        <v>Осмотр врачом-психиатром-наркологом для получения справки</v>
      </c>
      <c r="C191" s="254">
        <f>IFERROR(VLOOKUP($A191,Прил1!_xlnm.Print_Area,3,FALSE),0)</f>
        <v>250</v>
      </c>
      <c r="D191" s="189">
        <v>1</v>
      </c>
      <c r="E191" s="238">
        <f>$E$190</f>
        <v>0</v>
      </c>
      <c r="F191" s="105">
        <f>C191*D191*(100-E191)/100</f>
        <v>250</v>
      </c>
      <c r="H191" s="208"/>
    </row>
    <row r="192" spans="1:9" s="180" customFormat="1" x14ac:dyDescent="0.2">
      <c r="A192" s="168" t="s">
        <v>2820</v>
      </c>
      <c r="B192" s="202" t="str">
        <f>IFERROR(VLOOKUP($A192,Прил1!_xlnm.Print_Area,2,FALSE),"")</f>
        <v>Осмотр врачом-психиатром для получения справки</v>
      </c>
      <c r="C192" s="254">
        <f>IFERROR(VLOOKUP($A192,Прил1!_xlnm.Print_Area,3,FALSE),0)</f>
        <v>250</v>
      </c>
      <c r="D192" s="189">
        <v>1</v>
      </c>
      <c r="E192" s="238">
        <f>$E$190</f>
        <v>0</v>
      </c>
      <c r="F192" s="105">
        <f>C192*D192*(100-E192)/100</f>
        <v>250</v>
      </c>
      <c r="H192" s="208"/>
    </row>
    <row r="193" spans="1:9" s="180" customFormat="1" x14ac:dyDescent="0.2">
      <c r="A193" s="168" t="s">
        <v>2822</v>
      </c>
      <c r="B193" s="202" t="str">
        <f>IFERROR(VLOOKUP($A193,Прил1!_xlnm.Print_Area,2,FALSE),"")</f>
        <v>Осмотр врачом-неврологом для получения справки</v>
      </c>
      <c r="C193" s="254">
        <f>IFERROR(VLOOKUP($A193,Прил1!_xlnm.Print_Area,3,FALSE),0)</f>
        <v>250</v>
      </c>
      <c r="D193" s="189">
        <v>1</v>
      </c>
      <c r="E193" s="238">
        <f>$E$190</f>
        <v>0</v>
      </c>
      <c r="F193" s="105">
        <f>C193*D193*(100-E193)/100</f>
        <v>250</v>
      </c>
      <c r="H193" s="208"/>
    </row>
    <row r="194" spans="1:9" s="180" customFormat="1" ht="13.5" thickBot="1" x14ac:dyDescent="0.25">
      <c r="A194" s="168" t="s">
        <v>2857</v>
      </c>
      <c r="B194" s="202" t="str">
        <f>IFERROR(VLOOKUP($A194,Прил1!_xlnm.Print_Area,2,FALSE),"")</f>
        <v>Заключение клинико-экспертной комиссии</v>
      </c>
      <c r="C194" s="254">
        <f>IFERROR(VLOOKUP($A194,Прил1!_xlnm.Print_Area,3,FALSE),0)</f>
        <v>350</v>
      </c>
      <c r="D194" s="189">
        <v>1</v>
      </c>
      <c r="E194" s="238">
        <f>$E$190</f>
        <v>0</v>
      </c>
      <c r="F194" s="105">
        <f>C194*D194*(100-E194)/100</f>
        <v>350</v>
      </c>
      <c r="H194" s="208"/>
    </row>
    <row r="195" spans="1:9" s="180" customFormat="1" ht="13.5" thickTop="1" x14ac:dyDescent="0.2">
      <c r="A195" s="184" t="s">
        <v>5608</v>
      </c>
      <c r="B195" s="204" t="s">
        <v>5587</v>
      </c>
      <c r="C195" s="255"/>
      <c r="D195" s="191"/>
      <c r="E195" s="200">
        <v>20</v>
      </c>
      <c r="F195" s="185">
        <f>SUM(F196:F216)*(100-$H195)/100</f>
        <v>6176</v>
      </c>
      <c r="H195" s="208"/>
      <c r="I195" s="181"/>
    </row>
    <row r="196" spans="1:9" s="180" customFormat="1" x14ac:dyDescent="0.2">
      <c r="A196" s="168" t="s">
        <v>2816</v>
      </c>
      <c r="B196" s="202" t="str">
        <f>IFERROR(VLOOKUP($A196,Прил1!_xlnm.Print_Area,2,FALSE),"")</f>
        <v>Осмотр врачом-терапевтом для получения справки</v>
      </c>
      <c r="C196" s="254">
        <f>IFERROR(VLOOKUP($A196,Прил1!_xlnm.Print_Area,3,FALSE),0)</f>
        <v>250</v>
      </c>
      <c r="D196" s="189">
        <v>1</v>
      </c>
      <c r="E196" s="238">
        <f t="shared" ref="E196:E216" si="22">$E$195</f>
        <v>20</v>
      </c>
      <c r="F196" s="105">
        <f t="shared" ref="F196:F216" si="23">C196*D196*(100-E196)/100</f>
        <v>200</v>
      </c>
      <c r="H196" s="208"/>
    </row>
    <row r="197" spans="1:9" s="180" customFormat="1" x14ac:dyDescent="0.2">
      <c r="A197" s="168" t="s">
        <v>2822</v>
      </c>
      <c r="B197" s="202" t="str">
        <f>IFERROR(VLOOKUP($A197,Прил1!_xlnm.Print_Area,2,FALSE),"")</f>
        <v>Осмотр врачом-неврологом для получения справки</v>
      </c>
      <c r="C197" s="254">
        <f>IFERROR(VLOOKUP($A197,Прил1!_xlnm.Print_Area,3,FALSE),0)</f>
        <v>250</v>
      </c>
      <c r="D197" s="189">
        <v>1</v>
      </c>
      <c r="E197" s="238">
        <f t="shared" si="22"/>
        <v>20</v>
      </c>
      <c r="F197" s="105">
        <f t="shared" si="23"/>
        <v>200</v>
      </c>
      <c r="H197" s="208"/>
    </row>
    <row r="198" spans="1:9" s="180" customFormat="1" x14ac:dyDescent="0.2">
      <c r="A198" s="168" t="s">
        <v>2818</v>
      </c>
      <c r="B198" s="202" t="str">
        <f>IFERROR(VLOOKUP($A198,Прил1!_xlnm.Print_Area,2,FALSE),"")</f>
        <v>Осмотр врачом-хирургом для получения справки</v>
      </c>
      <c r="C198" s="254">
        <f>IFERROR(VLOOKUP($A198,Прил1!_xlnm.Print_Area,3,FALSE),0)</f>
        <v>400</v>
      </c>
      <c r="D198" s="189">
        <v>1</v>
      </c>
      <c r="E198" s="238">
        <f t="shared" si="22"/>
        <v>20</v>
      </c>
      <c r="F198" s="105">
        <f t="shared" si="23"/>
        <v>320</v>
      </c>
      <c r="H198" s="208"/>
    </row>
    <row r="199" spans="1:9" s="180" customFormat="1" x14ac:dyDescent="0.2">
      <c r="A199" s="168" t="s">
        <v>2817</v>
      </c>
      <c r="B199" s="202" t="str">
        <f>IFERROR(VLOOKUP($A199,Прил1!_xlnm.Print_Area,2,FALSE),"")</f>
        <v>Осмотр врачом-офтальмологом для получения справки</v>
      </c>
      <c r="C199" s="254">
        <f>IFERROR(VLOOKUP($A199,Прил1!_xlnm.Print_Area,3,FALSE),0)</f>
        <v>500</v>
      </c>
      <c r="D199" s="189">
        <v>1</v>
      </c>
      <c r="E199" s="238">
        <f t="shared" si="22"/>
        <v>20</v>
      </c>
      <c r="F199" s="105">
        <f t="shared" si="23"/>
        <v>400</v>
      </c>
      <c r="H199" s="208"/>
    </row>
    <row r="200" spans="1:9" s="180" customFormat="1" x14ac:dyDescent="0.2">
      <c r="A200" s="168" t="s">
        <v>2821</v>
      </c>
      <c r="B200" s="202" t="str">
        <f>IFERROR(VLOOKUP($A200,Прил1!_xlnm.Print_Area,2,FALSE),"")</f>
        <v>Осмотр врачом-отоларингологом для получения справки</v>
      </c>
      <c r="C200" s="254">
        <f>IFERROR(VLOOKUP($A200,Прил1!_xlnm.Print_Area,3,FALSE),0)</f>
        <v>400</v>
      </c>
      <c r="D200" s="189">
        <v>1</v>
      </c>
      <c r="E200" s="238">
        <f t="shared" si="22"/>
        <v>20</v>
      </c>
      <c r="F200" s="105">
        <f t="shared" si="23"/>
        <v>320</v>
      </c>
      <c r="H200" s="208"/>
    </row>
    <row r="201" spans="1:9" s="180" customFormat="1" x14ac:dyDescent="0.2">
      <c r="A201" s="168" t="s">
        <v>2819</v>
      </c>
      <c r="B201" s="202" t="str">
        <f>IFERROR(VLOOKUP($A201,Прил1!_xlnm.Print_Area,2,FALSE),"")</f>
        <v>Осмотр врачом-психиатром-наркологом для получения справки</v>
      </c>
      <c r="C201" s="254">
        <f>IFERROR(VLOOKUP($A201,Прил1!_xlnm.Print_Area,3,FALSE),0)</f>
        <v>250</v>
      </c>
      <c r="D201" s="189">
        <v>1</v>
      </c>
      <c r="E201" s="238">
        <f t="shared" si="22"/>
        <v>20</v>
      </c>
      <c r="F201" s="105">
        <f t="shared" si="23"/>
        <v>200</v>
      </c>
      <c r="H201" s="208"/>
    </row>
    <row r="202" spans="1:9" s="180" customFormat="1" x14ac:dyDescent="0.2">
      <c r="A202" s="168" t="s">
        <v>2820</v>
      </c>
      <c r="B202" s="202" t="str">
        <f>IFERROR(VLOOKUP($A202,Прил1!_xlnm.Print_Area,2,FALSE),"")</f>
        <v>Осмотр врачом-психиатром для получения справки</v>
      </c>
      <c r="C202" s="254">
        <f>IFERROR(VLOOKUP($A202,Прил1!_xlnm.Print_Area,3,FALSE),0)</f>
        <v>250</v>
      </c>
      <c r="D202" s="189">
        <v>1</v>
      </c>
      <c r="E202" s="238">
        <f t="shared" si="22"/>
        <v>20</v>
      </c>
      <c r="F202" s="105">
        <f t="shared" si="23"/>
        <v>200</v>
      </c>
      <c r="H202" s="208"/>
    </row>
    <row r="203" spans="1:9" s="180" customFormat="1" x14ac:dyDescent="0.2">
      <c r="A203" s="168" t="s">
        <v>2701</v>
      </c>
      <c r="B203" s="202" t="str">
        <f>IFERROR(VLOOKUP($A203,Прил1!_xlnm.Print_Area,2,FALSE),"")</f>
        <v>Прием врача-эндокринолога профилактический</v>
      </c>
      <c r="C203" s="254">
        <f>IFERROR(VLOOKUP($A203,Прил1!_xlnm.Print_Area,3,FALSE),0)</f>
        <v>450</v>
      </c>
      <c r="D203" s="189">
        <v>1</v>
      </c>
      <c r="E203" s="238">
        <f t="shared" si="22"/>
        <v>20</v>
      </c>
      <c r="F203" s="105">
        <f t="shared" si="23"/>
        <v>360</v>
      </c>
      <c r="H203" s="208"/>
    </row>
    <row r="204" spans="1:9" s="180" customFormat="1" x14ac:dyDescent="0.2">
      <c r="A204" s="168" t="s">
        <v>2870</v>
      </c>
      <c r="B204" s="202" t="str">
        <f>IFERROR(VLOOKUP($A204,Прил1!_xlnm.Print_Area,2,FALSE),"")</f>
        <v>Взятие крови из вены</v>
      </c>
      <c r="C204" s="254">
        <f>IFERROR(VLOOKUP($A204,Прил1!_xlnm.Print_Area,3,FALSE),0)</f>
        <v>300</v>
      </c>
      <c r="D204" s="189">
        <v>1</v>
      </c>
      <c r="E204" s="238">
        <f t="shared" si="22"/>
        <v>20</v>
      </c>
      <c r="F204" s="105">
        <f t="shared" si="23"/>
        <v>240</v>
      </c>
      <c r="H204" s="208"/>
    </row>
    <row r="205" spans="1:9" s="180" customFormat="1" x14ac:dyDescent="0.2">
      <c r="A205" s="168" t="s">
        <v>4864</v>
      </c>
      <c r="B205" s="202" t="str">
        <f>IFERROR(VLOOKUP($A205,Прил1!_xlnm.Print_Area,2,FALSE),"")</f>
        <v>Клинический анализ крови развернутый (лейкоформула, СОЭ)</v>
      </c>
      <c r="C205" s="254">
        <f>IFERROR(VLOOKUP($A205,Прил1!_xlnm.Print_Area,3,FALSE),0)</f>
        <v>700</v>
      </c>
      <c r="D205" s="189">
        <v>1</v>
      </c>
      <c r="E205" s="238">
        <f t="shared" si="22"/>
        <v>20</v>
      </c>
      <c r="F205" s="105">
        <f t="shared" si="23"/>
        <v>560</v>
      </c>
      <c r="H205" s="208"/>
    </row>
    <row r="206" spans="1:9" s="180" customFormat="1" x14ac:dyDescent="0.2">
      <c r="A206" s="168" t="s">
        <v>4917</v>
      </c>
      <c r="B206" s="202" t="str">
        <f>IFERROR(VLOOKUP($A206,Прил1!_xlnm.Print_Area,2,FALSE),"")</f>
        <v>Определение глюкозы в крови</v>
      </c>
      <c r="C206" s="254">
        <f>IFERROR(VLOOKUP($A206,Прил1!_xlnm.Print_Area,3,FALSE),0)</f>
        <v>190</v>
      </c>
      <c r="D206" s="189">
        <v>1</v>
      </c>
      <c r="E206" s="238">
        <f t="shared" si="22"/>
        <v>20</v>
      </c>
      <c r="F206" s="105">
        <f t="shared" si="23"/>
        <v>152</v>
      </c>
      <c r="H206" s="208"/>
    </row>
    <row r="207" spans="1:9" s="180" customFormat="1" x14ac:dyDescent="0.2">
      <c r="A207" s="168" t="s">
        <v>4918</v>
      </c>
      <c r="B207" s="202" t="str">
        <f>IFERROR(VLOOKUP($A207,Прил1!_xlnm.Print_Area,2,FALSE),"")</f>
        <v>Определение холестерина в крови</v>
      </c>
      <c r="C207" s="254">
        <f>IFERROR(VLOOKUP($A207,Прил1!_xlnm.Print_Area,3,FALSE),0)</f>
        <v>160</v>
      </c>
      <c r="D207" s="189">
        <v>1</v>
      </c>
      <c r="E207" s="238">
        <f t="shared" si="22"/>
        <v>20</v>
      </c>
      <c r="F207" s="105">
        <f t="shared" si="23"/>
        <v>128</v>
      </c>
      <c r="H207" s="208"/>
    </row>
    <row r="208" spans="1:9" s="180" customFormat="1" x14ac:dyDescent="0.2">
      <c r="A208" s="168" t="s">
        <v>4967</v>
      </c>
      <c r="B208" s="202" t="str">
        <f>IFERROR(VLOOKUP($A208,Прил1!_xlnm.Print_Area,2,FALSE),"")</f>
        <v>Определение липопротеидов низкой плотности (ЛПНП) в крови</v>
      </c>
      <c r="C208" s="254">
        <f>IFERROR(VLOOKUP($A208,Прил1!_xlnm.Print_Area,3,FALSE),0)</f>
        <v>260</v>
      </c>
      <c r="D208" s="189">
        <v>1</v>
      </c>
      <c r="E208" s="238">
        <f t="shared" si="22"/>
        <v>20</v>
      </c>
      <c r="F208" s="105">
        <f t="shared" si="23"/>
        <v>208</v>
      </c>
      <c r="H208" s="208"/>
    </row>
    <row r="209" spans="1:9" s="180" customFormat="1" x14ac:dyDescent="0.2">
      <c r="A209" s="168" t="s">
        <v>5727</v>
      </c>
      <c r="B209" s="210" t="str">
        <f>IFERROR(VLOOKUP($A209,Прил1!_xlnm.Print_Area,2,FALSE),"")</f>
        <v>Определение PSA (простатический антиген) свободный</v>
      </c>
      <c r="C209" s="254">
        <f>IFERROR(VLOOKUP($A209,Прил1!_xlnm.Print_Area,3,FALSE),0)</f>
        <v>620</v>
      </c>
      <c r="D209" s="189">
        <v>1</v>
      </c>
      <c r="E209" s="238">
        <f t="shared" si="22"/>
        <v>20</v>
      </c>
      <c r="F209" s="105">
        <f t="shared" si="23"/>
        <v>496</v>
      </c>
      <c r="H209" s="360" t="s">
        <v>5553</v>
      </c>
    </row>
    <row r="210" spans="1:9" s="180" customFormat="1" x14ac:dyDescent="0.2">
      <c r="A210" s="168" t="s">
        <v>4938</v>
      </c>
      <c r="B210" s="202" t="str">
        <f>IFERROR(VLOOKUP($A210,Прил1!_xlnm.Print_Area,2,FALSE),"")</f>
        <v>Определение общего билирубина в крови</v>
      </c>
      <c r="C210" s="254">
        <f>IFERROR(VLOOKUP($A210,Прил1!_xlnm.Print_Area,3,FALSE),0)</f>
        <v>210</v>
      </c>
      <c r="D210" s="189">
        <v>1</v>
      </c>
      <c r="E210" s="238">
        <f t="shared" si="22"/>
        <v>20</v>
      </c>
      <c r="F210" s="105">
        <f t="shared" si="23"/>
        <v>168</v>
      </c>
      <c r="H210" s="208"/>
    </row>
    <row r="211" spans="1:9" s="180" customFormat="1" x14ac:dyDescent="0.2">
      <c r="A211" s="168" t="s">
        <v>4920</v>
      </c>
      <c r="B211" s="202" t="str">
        <f>IFERROR(VLOOKUP($A211,Прил1!_xlnm.Print_Area,2,FALSE),"")</f>
        <v>Определение общего белка в крови</v>
      </c>
      <c r="C211" s="254">
        <f>IFERROR(VLOOKUP($A211,Прил1!_xlnm.Print_Area,3,FALSE),0)</f>
        <v>150</v>
      </c>
      <c r="D211" s="189">
        <v>1</v>
      </c>
      <c r="E211" s="238">
        <f t="shared" si="22"/>
        <v>20</v>
      </c>
      <c r="F211" s="105">
        <f t="shared" si="23"/>
        <v>120</v>
      </c>
      <c r="H211" s="208"/>
    </row>
    <row r="212" spans="1:9" s="180" customFormat="1" x14ac:dyDescent="0.2">
      <c r="A212" s="168" t="s">
        <v>4923</v>
      </c>
      <c r="B212" s="202" t="str">
        <f>IFERROR(VLOOKUP($A212,Прил1!_xlnm.Print_Area,2,FALSE),"")</f>
        <v>Определение креатинина в крови</v>
      </c>
      <c r="C212" s="254">
        <f>IFERROR(VLOOKUP($A212,Прил1!_xlnm.Print_Area,3,FALSE),0)</f>
        <v>180</v>
      </c>
      <c r="D212" s="189">
        <v>1</v>
      </c>
      <c r="E212" s="238">
        <f t="shared" si="22"/>
        <v>20</v>
      </c>
      <c r="F212" s="105">
        <f t="shared" si="23"/>
        <v>144</v>
      </c>
      <c r="H212" s="208"/>
    </row>
    <row r="213" spans="1:9" s="180" customFormat="1" x14ac:dyDescent="0.2">
      <c r="A213" s="168" t="s">
        <v>4919</v>
      </c>
      <c r="B213" s="202" t="str">
        <f>IFERROR(VLOOKUP($A213,Прил1!_xlnm.Print_Area,2,FALSE),"")</f>
        <v>Определение триглицеридов в крови</v>
      </c>
      <c r="C213" s="254">
        <f>IFERROR(VLOOKUP($A213,Прил1!_xlnm.Print_Area,3,FALSE),0)</f>
        <v>200</v>
      </c>
      <c r="D213" s="189">
        <v>1</v>
      </c>
      <c r="E213" s="238">
        <f t="shared" si="22"/>
        <v>20</v>
      </c>
      <c r="F213" s="105">
        <f t="shared" si="23"/>
        <v>160</v>
      </c>
      <c r="H213" s="208"/>
    </row>
    <row r="214" spans="1:9" s="180" customFormat="1" x14ac:dyDescent="0.2">
      <c r="A214" s="168" t="s">
        <v>4876</v>
      </c>
      <c r="B214" s="202" t="str">
        <f>IFERROR(VLOOKUP($A214,Прил1!_xlnm.Print_Area,2,FALSE),"")</f>
        <v>Общий анализ мочи</v>
      </c>
      <c r="C214" s="254">
        <f>IFERROR(VLOOKUP($A214,Прил1!_xlnm.Print_Area,3,FALSE),0)</f>
        <v>400</v>
      </c>
      <c r="D214" s="189">
        <v>1</v>
      </c>
      <c r="E214" s="238">
        <f t="shared" si="22"/>
        <v>20</v>
      </c>
      <c r="F214" s="105">
        <f t="shared" si="23"/>
        <v>320</v>
      </c>
      <c r="H214" s="208"/>
    </row>
    <row r="215" spans="1:9" s="180" customFormat="1" x14ac:dyDescent="0.2">
      <c r="A215" s="168" t="s">
        <v>3674</v>
      </c>
      <c r="B215" s="202" t="str">
        <f>IFERROR(VLOOKUP($A215,Прил1!_xlnm.Print_Area,2,FALSE),"")</f>
        <v>Флюорография легких цифровая</v>
      </c>
      <c r="C215" s="254">
        <f>IFERROR(VLOOKUP($A215,Прил1!_xlnm.Print_Area,3,FALSE),0)</f>
        <v>600</v>
      </c>
      <c r="D215" s="189">
        <v>1</v>
      </c>
      <c r="E215" s="238">
        <f t="shared" si="22"/>
        <v>20</v>
      </c>
      <c r="F215" s="105">
        <f t="shared" si="23"/>
        <v>480</v>
      </c>
      <c r="H215" s="208"/>
    </row>
    <row r="216" spans="1:9" s="180" customFormat="1" ht="13.5" thickBot="1" x14ac:dyDescent="0.25">
      <c r="A216" s="182" t="s">
        <v>3579</v>
      </c>
      <c r="B216" s="205" t="str">
        <f>IFERROR(VLOOKUP($A216,Прил1!_xlnm.Print_Area,2,FALSE),"")</f>
        <v>ЭКГ (в 12-ти отведениях) 6-ти канальным электрокардиографом</v>
      </c>
      <c r="C216" s="256">
        <f>IFERROR(VLOOKUP($A216,Прил1!_xlnm.Print_Area,3,FALSE),0)</f>
        <v>1000</v>
      </c>
      <c r="D216" s="192">
        <v>1</v>
      </c>
      <c r="E216" s="239">
        <f t="shared" si="22"/>
        <v>20</v>
      </c>
      <c r="F216" s="109">
        <f t="shared" si="23"/>
        <v>800</v>
      </c>
      <c r="H216" s="208"/>
    </row>
    <row r="217" spans="1:9" s="180" customFormat="1" ht="26.25" thickTop="1" x14ac:dyDescent="0.2">
      <c r="A217" s="184" t="s">
        <v>5891</v>
      </c>
      <c r="B217" s="361" t="s">
        <v>5590</v>
      </c>
      <c r="C217" s="255"/>
      <c r="D217" s="191"/>
      <c r="E217" s="243"/>
      <c r="F217" s="362">
        <f>SUM(F218:F219)*(100-$H217)/100</f>
        <v>500</v>
      </c>
      <c r="H217" s="208"/>
      <c r="I217" s="359"/>
    </row>
    <row r="218" spans="1:9" s="180" customFormat="1" x14ac:dyDescent="0.2">
      <c r="A218" s="168" t="s">
        <v>2819</v>
      </c>
      <c r="B218" s="202" t="str">
        <f>IFERROR(VLOOKUP($A218,Прил1!_xlnm.Print_Area,2,FALSE),"")</f>
        <v>Осмотр врачом-психиатром-наркологом для получения справки</v>
      </c>
      <c r="C218" s="254">
        <f>IFERROR(VLOOKUP($A218,Прил1!_xlnm.Print_Area,3,FALSE),0)</f>
        <v>250</v>
      </c>
      <c r="D218" s="189">
        <v>1</v>
      </c>
      <c r="E218" s="238">
        <f>$E$217</f>
        <v>0</v>
      </c>
      <c r="F218" s="105">
        <f>C218*D218*(100-E218)/100</f>
        <v>250</v>
      </c>
      <c r="H218" s="208"/>
    </row>
    <row r="219" spans="1:9" s="180" customFormat="1" ht="13.5" thickBot="1" x14ac:dyDescent="0.25">
      <c r="A219" s="168" t="s">
        <v>2820</v>
      </c>
      <c r="B219" s="202" t="str">
        <f>IFERROR(VLOOKUP($A219,Прил1!_xlnm.Print_Area,2,FALSE),"")</f>
        <v>Осмотр врачом-психиатром для получения справки</v>
      </c>
      <c r="C219" s="254">
        <f>IFERROR(VLOOKUP($A219,Прил1!_xlnm.Print_Area,3,FALSE),0)</f>
        <v>250</v>
      </c>
      <c r="D219" s="189">
        <v>1</v>
      </c>
      <c r="E219" s="238">
        <f>$E$217</f>
        <v>0</v>
      </c>
      <c r="F219" s="105">
        <f>C219*D219*(100-E219)/100</f>
        <v>250</v>
      </c>
      <c r="H219" s="208"/>
    </row>
    <row r="220" spans="1:9" s="180" customFormat="1" ht="13.5" thickTop="1" x14ac:dyDescent="0.2">
      <c r="A220" s="184" t="s">
        <v>5892</v>
      </c>
      <c r="B220" s="204" t="s">
        <v>5588</v>
      </c>
      <c r="C220" s="255"/>
      <c r="D220" s="191"/>
      <c r="E220" s="243">
        <v>20</v>
      </c>
      <c r="F220" s="362">
        <f>SUM(F221:F241)*(100-$H220)/100</f>
        <v>6176</v>
      </c>
      <c r="H220" s="208"/>
      <c r="I220" s="359"/>
    </row>
    <row r="221" spans="1:9" s="180" customFormat="1" x14ac:dyDescent="0.2">
      <c r="A221" s="168" t="s">
        <v>2701</v>
      </c>
      <c r="B221" s="202" t="str">
        <f>IFERROR(VLOOKUP($A221,Прил1!_xlnm.Print_Area,2,FALSE),"")</f>
        <v>Прием врача-эндокринолога профилактический</v>
      </c>
      <c r="C221" s="254">
        <f>IFERROR(VLOOKUP($A221,Прил1!_xlnm.Print_Area,3,FALSE),0)</f>
        <v>450</v>
      </c>
      <c r="D221" s="189">
        <v>1</v>
      </c>
      <c r="E221" s="238">
        <f t="shared" ref="E221:E241" si="24">$E$220</f>
        <v>20</v>
      </c>
      <c r="F221" s="105">
        <f t="shared" ref="F221:F241" si="25">C221*D221*(100-E221)/100</f>
        <v>360</v>
      </c>
      <c r="H221" s="208"/>
    </row>
    <row r="222" spans="1:9" s="180" customFormat="1" x14ac:dyDescent="0.2">
      <c r="A222" s="168" t="s">
        <v>2816</v>
      </c>
      <c r="B222" s="202" t="str">
        <f>IFERROR(VLOOKUP($A222,Прил1!_xlnm.Print_Area,2,FALSE),"")</f>
        <v>Осмотр врачом-терапевтом для получения справки</v>
      </c>
      <c r="C222" s="254">
        <f>IFERROR(VLOOKUP($A222,Прил1!_xlnm.Print_Area,3,FALSE),0)</f>
        <v>250</v>
      </c>
      <c r="D222" s="189">
        <v>1</v>
      </c>
      <c r="E222" s="238">
        <f t="shared" si="24"/>
        <v>20</v>
      </c>
      <c r="F222" s="105">
        <f t="shared" si="25"/>
        <v>200</v>
      </c>
      <c r="H222" s="208"/>
    </row>
    <row r="223" spans="1:9" s="180" customFormat="1" x14ac:dyDescent="0.2">
      <c r="A223" s="168" t="s">
        <v>2817</v>
      </c>
      <c r="B223" s="202" t="str">
        <f>IFERROR(VLOOKUP($A223,Прил1!_xlnm.Print_Area,2,FALSE),"")</f>
        <v>Осмотр врачом-офтальмологом для получения справки</v>
      </c>
      <c r="C223" s="254">
        <f>IFERROR(VLOOKUP($A223,Прил1!_xlnm.Print_Area,3,FALSE),0)</f>
        <v>500</v>
      </c>
      <c r="D223" s="189">
        <v>1</v>
      </c>
      <c r="E223" s="238">
        <f t="shared" si="24"/>
        <v>20</v>
      </c>
      <c r="F223" s="105">
        <f t="shared" si="25"/>
        <v>400</v>
      </c>
      <c r="H223" s="208"/>
    </row>
    <row r="224" spans="1:9" s="180" customFormat="1" x14ac:dyDescent="0.2">
      <c r="A224" s="168" t="s">
        <v>2818</v>
      </c>
      <c r="B224" s="202" t="str">
        <f>IFERROR(VLOOKUP($A224,Прил1!_xlnm.Print_Area,2,FALSE),"")</f>
        <v>Осмотр врачом-хирургом для получения справки</v>
      </c>
      <c r="C224" s="254">
        <f>IFERROR(VLOOKUP($A224,Прил1!_xlnm.Print_Area,3,FALSE),0)</f>
        <v>400</v>
      </c>
      <c r="D224" s="189">
        <v>1</v>
      </c>
      <c r="E224" s="238">
        <f t="shared" si="24"/>
        <v>20</v>
      </c>
      <c r="F224" s="105">
        <f t="shared" si="25"/>
        <v>320</v>
      </c>
      <c r="H224" s="208"/>
    </row>
    <row r="225" spans="1:8" s="180" customFormat="1" x14ac:dyDescent="0.2">
      <c r="A225" s="168" t="s">
        <v>2819</v>
      </c>
      <c r="B225" s="202" t="str">
        <f>IFERROR(VLOOKUP($A225,Прил1!_xlnm.Print_Area,2,FALSE),"")</f>
        <v>Осмотр врачом-психиатром-наркологом для получения справки</v>
      </c>
      <c r="C225" s="254">
        <f>IFERROR(VLOOKUP($A225,Прил1!_xlnm.Print_Area,3,FALSE),0)</f>
        <v>250</v>
      </c>
      <c r="D225" s="189">
        <v>1</v>
      </c>
      <c r="E225" s="238">
        <f t="shared" si="24"/>
        <v>20</v>
      </c>
      <c r="F225" s="105">
        <f t="shared" si="25"/>
        <v>200</v>
      </c>
      <c r="H225" s="208"/>
    </row>
    <row r="226" spans="1:8" s="180" customFormat="1" x14ac:dyDescent="0.2">
      <c r="A226" s="168" t="s">
        <v>2820</v>
      </c>
      <c r="B226" s="202" t="str">
        <f>IFERROR(VLOOKUP($A226,Прил1!_xlnm.Print_Area,2,FALSE),"")</f>
        <v>Осмотр врачом-психиатром для получения справки</v>
      </c>
      <c r="C226" s="254">
        <f>IFERROR(VLOOKUP($A226,Прил1!_xlnm.Print_Area,3,FALSE),0)</f>
        <v>250</v>
      </c>
      <c r="D226" s="189">
        <v>1</v>
      </c>
      <c r="E226" s="238">
        <f t="shared" si="24"/>
        <v>20</v>
      </c>
      <c r="F226" s="105">
        <f t="shared" si="25"/>
        <v>200</v>
      </c>
      <c r="H226" s="208"/>
    </row>
    <row r="227" spans="1:8" s="180" customFormat="1" x14ac:dyDescent="0.2">
      <c r="A227" s="168" t="s">
        <v>2821</v>
      </c>
      <c r="B227" s="202" t="str">
        <f>IFERROR(VLOOKUP($A227,Прил1!_xlnm.Print_Area,2,FALSE),"")</f>
        <v>Осмотр врачом-отоларингологом для получения справки</v>
      </c>
      <c r="C227" s="254">
        <f>IFERROR(VLOOKUP($A227,Прил1!_xlnm.Print_Area,3,FALSE),0)</f>
        <v>400</v>
      </c>
      <c r="D227" s="189">
        <v>1</v>
      </c>
      <c r="E227" s="238">
        <f t="shared" si="24"/>
        <v>20</v>
      </c>
      <c r="F227" s="105">
        <f t="shared" si="25"/>
        <v>320</v>
      </c>
      <c r="H227" s="208"/>
    </row>
    <row r="228" spans="1:8" s="180" customFormat="1" x14ac:dyDescent="0.2">
      <c r="A228" s="168" t="s">
        <v>2822</v>
      </c>
      <c r="B228" s="202" t="str">
        <f>IFERROR(VLOOKUP($A228,Прил1!_xlnm.Print_Area,2,FALSE),"")</f>
        <v>Осмотр врачом-неврологом для получения справки</v>
      </c>
      <c r="C228" s="254">
        <f>IFERROR(VLOOKUP($A228,Прил1!_xlnm.Print_Area,3,FALSE),0)</f>
        <v>250</v>
      </c>
      <c r="D228" s="189">
        <v>1</v>
      </c>
      <c r="E228" s="238">
        <f t="shared" si="24"/>
        <v>20</v>
      </c>
      <c r="F228" s="105">
        <f t="shared" si="25"/>
        <v>200</v>
      </c>
      <c r="H228" s="208"/>
    </row>
    <row r="229" spans="1:8" s="180" customFormat="1" x14ac:dyDescent="0.2">
      <c r="A229" s="168" t="s">
        <v>2870</v>
      </c>
      <c r="B229" s="202" t="str">
        <f>IFERROR(VLOOKUP($A229,Прил1!_xlnm.Print_Area,2,FALSE),"")</f>
        <v>Взятие крови из вены</v>
      </c>
      <c r="C229" s="254">
        <f>IFERROR(VLOOKUP($A229,Прил1!_xlnm.Print_Area,3,FALSE),0)</f>
        <v>300</v>
      </c>
      <c r="D229" s="189">
        <v>1</v>
      </c>
      <c r="E229" s="238">
        <f t="shared" si="24"/>
        <v>20</v>
      </c>
      <c r="F229" s="105">
        <f t="shared" si="25"/>
        <v>240</v>
      </c>
      <c r="H229" s="208"/>
    </row>
    <row r="230" spans="1:8" s="180" customFormat="1" x14ac:dyDescent="0.2">
      <c r="A230" s="168" t="s">
        <v>4864</v>
      </c>
      <c r="B230" s="202" t="str">
        <f>IFERROR(VLOOKUP($A230,Прил1!_xlnm.Print_Area,2,FALSE),"")</f>
        <v>Клинический анализ крови развернутый (лейкоформула, СОЭ)</v>
      </c>
      <c r="C230" s="254">
        <f>IFERROR(VLOOKUP($A230,Прил1!_xlnm.Print_Area,3,FALSE),0)</f>
        <v>700</v>
      </c>
      <c r="D230" s="189">
        <v>1</v>
      </c>
      <c r="E230" s="238">
        <f t="shared" si="24"/>
        <v>20</v>
      </c>
      <c r="F230" s="105">
        <f t="shared" si="25"/>
        <v>560</v>
      </c>
      <c r="H230" s="208"/>
    </row>
    <row r="231" spans="1:8" s="180" customFormat="1" x14ac:dyDescent="0.2">
      <c r="A231" s="168" t="s">
        <v>4917</v>
      </c>
      <c r="B231" s="202" t="str">
        <f>IFERROR(VLOOKUP($A231,Прил1!_xlnm.Print_Area,2,FALSE),"")</f>
        <v>Определение глюкозы в крови</v>
      </c>
      <c r="C231" s="254">
        <f>IFERROR(VLOOKUP($A231,Прил1!_xlnm.Print_Area,3,FALSE),0)</f>
        <v>190</v>
      </c>
      <c r="D231" s="189">
        <v>1</v>
      </c>
      <c r="E231" s="238">
        <f t="shared" si="24"/>
        <v>20</v>
      </c>
      <c r="F231" s="105">
        <f t="shared" si="25"/>
        <v>152</v>
      </c>
      <c r="H231" s="208"/>
    </row>
    <row r="232" spans="1:8" s="180" customFormat="1" x14ac:dyDescent="0.2">
      <c r="A232" s="168" t="s">
        <v>4918</v>
      </c>
      <c r="B232" s="202" t="str">
        <f>IFERROR(VLOOKUP($A232,Прил1!_xlnm.Print_Area,2,FALSE),"")</f>
        <v>Определение холестерина в крови</v>
      </c>
      <c r="C232" s="254">
        <f>IFERROR(VLOOKUP($A232,Прил1!_xlnm.Print_Area,3,FALSE),0)</f>
        <v>160</v>
      </c>
      <c r="D232" s="189">
        <v>1</v>
      </c>
      <c r="E232" s="238">
        <f t="shared" si="24"/>
        <v>20</v>
      </c>
      <c r="F232" s="105">
        <f t="shared" si="25"/>
        <v>128</v>
      </c>
      <c r="H232" s="208"/>
    </row>
    <row r="233" spans="1:8" s="180" customFormat="1" x14ac:dyDescent="0.2">
      <c r="A233" s="168" t="s">
        <v>4967</v>
      </c>
      <c r="B233" s="202" t="str">
        <f>IFERROR(VLOOKUP($A233,Прил1!_xlnm.Print_Area,2,FALSE),"")</f>
        <v>Определение липопротеидов низкой плотности (ЛПНП) в крови</v>
      </c>
      <c r="C233" s="254">
        <f>IFERROR(VLOOKUP($A233,Прил1!_xlnm.Print_Area,3,FALSE),0)</f>
        <v>260</v>
      </c>
      <c r="D233" s="189">
        <v>1</v>
      </c>
      <c r="E233" s="238">
        <f t="shared" si="24"/>
        <v>20</v>
      </c>
      <c r="F233" s="105">
        <f t="shared" si="25"/>
        <v>208</v>
      </c>
      <c r="H233" s="208"/>
    </row>
    <row r="234" spans="1:8" s="180" customFormat="1" x14ac:dyDescent="0.2">
      <c r="A234" s="168" t="s">
        <v>5727</v>
      </c>
      <c r="B234" s="210" t="str">
        <f>IFERROR(VLOOKUP($A234,Прил1!_xlnm.Print_Area,2,FALSE),"")</f>
        <v>Определение PSA (простатический антиген) свободный</v>
      </c>
      <c r="C234" s="254">
        <f>IFERROR(VLOOKUP($A234,Прил1!_xlnm.Print_Area,3,FALSE),0)</f>
        <v>620</v>
      </c>
      <c r="D234" s="189">
        <v>1</v>
      </c>
      <c r="E234" s="238">
        <f t="shared" si="24"/>
        <v>20</v>
      </c>
      <c r="F234" s="105">
        <f t="shared" si="25"/>
        <v>496</v>
      </c>
      <c r="H234" s="360" t="s">
        <v>5553</v>
      </c>
    </row>
    <row r="235" spans="1:8" s="180" customFormat="1" x14ac:dyDescent="0.2">
      <c r="A235" s="168" t="s">
        <v>4938</v>
      </c>
      <c r="B235" s="202" t="str">
        <f>IFERROR(VLOOKUP($A235,Прил1!_xlnm.Print_Area,2,FALSE),"")</f>
        <v>Определение общего билирубина в крови</v>
      </c>
      <c r="C235" s="254">
        <f>IFERROR(VLOOKUP($A235,Прил1!_xlnm.Print_Area,3,FALSE),0)</f>
        <v>210</v>
      </c>
      <c r="D235" s="189">
        <v>1</v>
      </c>
      <c r="E235" s="238">
        <f t="shared" si="24"/>
        <v>20</v>
      </c>
      <c r="F235" s="105">
        <f t="shared" si="25"/>
        <v>168</v>
      </c>
      <c r="H235" s="208"/>
    </row>
    <row r="236" spans="1:8" s="180" customFormat="1" x14ac:dyDescent="0.2">
      <c r="A236" s="168" t="s">
        <v>4920</v>
      </c>
      <c r="B236" s="202" t="str">
        <f>IFERROR(VLOOKUP($A236,Прил1!_xlnm.Print_Area,2,FALSE),"")</f>
        <v>Определение общего белка в крови</v>
      </c>
      <c r="C236" s="254">
        <f>IFERROR(VLOOKUP($A236,Прил1!_xlnm.Print_Area,3,FALSE),0)</f>
        <v>150</v>
      </c>
      <c r="D236" s="189">
        <v>1</v>
      </c>
      <c r="E236" s="238">
        <f t="shared" si="24"/>
        <v>20</v>
      </c>
      <c r="F236" s="105">
        <f t="shared" si="25"/>
        <v>120</v>
      </c>
      <c r="H236" s="208"/>
    </row>
    <row r="237" spans="1:8" s="180" customFormat="1" x14ac:dyDescent="0.2">
      <c r="A237" s="168" t="s">
        <v>4923</v>
      </c>
      <c r="B237" s="202" t="str">
        <f>IFERROR(VLOOKUP($A237,Прил1!_xlnm.Print_Area,2,FALSE),"")</f>
        <v>Определение креатинина в крови</v>
      </c>
      <c r="C237" s="254">
        <f>IFERROR(VLOOKUP($A237,Прил1!_xlnm.Print_Area,3,FALSE),0)</f>
        <v>180</v>
      </c>
      <c r="D237" s="189">
        <v>1</v>
      </c>
      <c r="E237" s="238">
        <f t="shared" si="24"/>
        <v>20</v>
      </c>
      <c r="F237" s="105">
        <f t="shared" si="25"/>
        <v>144</v>
      </c>
      <c r="H237" s="208"/>
    </row>
    <row r="238" spans="1:8" s="180" customFormat="1" x14ac:dyDescent="0.2">
      <c r="A238" s="168" t="s">
        <v>4919</v>
      </c>
      <c r="B238" s="202" t="str">
        <f>IFERROR(VLOOKUP($A238,Прил1!_xlnm.Print_Area,2,FALSE),"")</f>
        <v>Определение триглицеридов в крови</v>
      </c>
      <c r="C238" s="254">
        <f>IFERROR(VLOOKUP($A238,Прил1!_xlnm.Print_Area,3,FALSE),0)</f>
        <v>200</v>
      </c>
      <c r="D238" s="189">
        <v>1</v>
      </c>
      <c r="E238" s="238">
        <f t="shared" si="24"/>
        <v>20</v>
      </c>
      <c r="F238" s="105">
        <f t="shared" si="25"/>
        <v>160</v>
      </c>
      <c r="H238" s="208"/>
    </row>
    <row r="239" spans="1:8" s="180" customFormat="1" x14ac:dyDescent="0.2">
      <c r="A239" s="168" t="s">
        <v>4876</v>
      </c>
      <c r="B239" s="202" t="str">
        <f>IFERROR(VLOOKUP($A239,Прил1!_xlnm.Print_Area,2,FALSE),"")</f>
        <v>Общий анализ мочи</v>
      </c>
      <c r="C239" s="254">
        <f>IFERROR(VLOOKUP($A239,Прил1!_xlnm.Print_Area,3,FALSE),0)</f>
        <v>400</v>
      </c>
      <c r="D239" s="189">
        <v>1</v>
      </c>
      <c r="E239" s="238">
        <f t="shared" si="24"/>
        <v>20</v>
      </c>
      <c r="F239" s="105">
        <f t="shared" si="25"/>
        <v>320</v>
      </c>
      <c r="H239" s="208"/>
    </row>
    <row r="240" spans="1:8" s="180" customFormat="1" x14ac:dyDescent="0.2">
      <c r="A240" s="168" t="s">
        <v>3674</v>
      </c>
      <c r="B240" s="202" t="str">
        <f>IFERROR(VLOOKUP($A240,Прил1!_xlnm.Print_Area,2,FALSE),"")</f>
        <v>Флюорография легких цифровая</v>
      </c>
      <c r="C240" s="254">
        <f>IFERROR(VLOOKUP($A240,Прил1!_xlnm.Print_Area,3,FALSE),0)</f>
        <v>600</v>
      </c>
      <c r="D240" s="189">
        <v>1</v>
      </c>
      <c r="E240" s="238">
        <f t="shared" si="24"/>
        <v>20</v>
      </c>
      <c r="F240" s="105">
        <f t="shared" si="25"/>
        <v>480</v>
      </c>
      <c r="H240" s="208"/>
    </row>
    <row r="241" spans="1:9" s="180" customFormat="1" ht="13.5" thickBot="1" x14ac:dyDescent="0.25">
      <c r="A241" s="168" t="s">
        <v>3579</v>
      </c>
      <c r="B241" s="202" t="str">
        <f>IFERROR(VLOOKUP($A241,Прил1!_xlnm.Print_Area,2,FALSE),"")</f>
        <v>ЭКГ (в 12-ти отведениях) 6-ти канальным электрокардиографом</v>
      </c>
      <c r="C241" s="254">
        <f>IFERROR(VLOOKUP($A241,Прил1!_xlnm.Print_Area,3,FALSE),0)</f>
        <v>1000</v>
      </c>
      <c r="D241" s="189">
        <v>1</v>
      </c>
      <c r="E241" s="238">
        <f t="shared" si="24"/>
        <v>20</v>
      </c>
      <c r="F241" s="105">
        <f t="shared" si="25"/>
        <v>800</v>
      </c>
      <c r="H241" s="208"/>
    </row>
    <row r="242" spans="1:9" s="180" customFormat="1" ht="13.5" thickTop="1" x14ac:dyDescent="0.2">
      <c r="A242" s="184" t="s">
        <v>5609</v>
      </c>
      <c r="B242" s="204" t="s">
        <v>5589</v>
      </c>
      <c r="C242" s="255"/>
      <c r="D242" s="191"/>
      <c r="E242" s="243"/>
      <c r="F242" s="362">
        <f>SUM(F243:F244)*(100-$H242)/100</f>
        <v>9500</v>
      </c>
      <c r="H242" s="208"/>
      <c r="I242" s="359"/>
    </row>
    <row r="243" spans="1:9" s="180" customFormat="1" x14ac:dyDescent="0.2">
      <c r="A243" s="168" t="s">
        <v>3608</v>
      </c>
      <c r="B243" s="202" t="str">
        <f>IFERROR(VLOOKUP($A243,Прил1!_xlnm.Print_Area,2,FALSE),"")</f>
        <v>Кардиоинтервалография (КИГ)</v>
      </c>
      <c r="C243" s="254">
        <f>IFERROR(VLOOKUP($A243,Прил1!_xlnm.Print_Area,3,FALSE),0)</f>
        <v>1900</v>
      </c>
      <c r="D243" s="189">
        <v>1</v>
      </c>
      <c r="E243" s="238">
        <f>$E$242</f>
        <v>0</v>
      </c>
      <c r="F243" s="105">
        <f>C243*D243*(100-E243)/100</f>
        <v>1900</v>
      </c>
      <c r="H243" s="208"/>
    </row>
    <row r="244" spans="1:9" s="180" customFormat="1" ht="13.5" thickBot="1" x14ac:dyDescent="0.25">
      <c r="A244" s="182" t="s">
        <v>3225</v>
      </c>
      <c r="B244" s="205" t="str">
        <f>IFERROR(VLOOKUP($A244,Прил1!_xlnm.Print_Area,2,FALSE),"")</f>
        <v>Психофизиологическое обследование</v>
      </c>
      <c r="C244" s="256">
        <f>IFERROR(VLOOKUP($A244,Прил1!_xlnm.Print_Area,3,FALSE),0)</f>
        <v>7600</v>
      </c>
      <c r="D244" s="192">
        <v>1</v>
      </c>
      <c r="E244" s="239">
        <f>$E$242</f>
        <v>0</v>
      </c>
      <c r="F244" s="109">
        <f>C244*D244*(100-E244)/100</f>
        <v>7600</v>
      </c>
      <c r="H244" s="208"/>
    </row>
    <row r="245" spans="1:9" s="180" customFormat="1" ht="13.5" thickTop="1" x14ac:dyDescent="0.2">
      <c r="A245" s="184" t="s">
        <v>3220</v>
      </c>
      <c r="B245" s="204" t="s">
        <v>613</v>
      </c>
      <c r="C245" s="255"/>
      <c r="D245" s="191"/>
      <c r="E245" s="243"/>
      <c r="F245" s="362">
        <f>SUM(F246:F247)*(100-$H245)/100</f>
        <v>3300</v>
      </c>
      <c r="H245" s="208"/>
      <c r="I245" s="359"/>
    </row>
    <row r="246" spans="1:9" s="180" customFormat="1" x14ac:dyDescent="0.2">
      <c r="A246" s="168" t="s">
        <v>3604</v>
      </c>
      <c r="B246" s="202" t="str">
        <f>IFERROR(VLOOKUP($A246,Прил1!_xlnm.Print_Area,2,FALSE),"")</f>
        <v>ЭЭГ (для психиатрического освидетельствования)</v>
      </c>
      <c r="C246" s="254">
        <f>IFERROR(VLOOKUP($A246,Прил1!_xlnm.Print_Area,3,FALSE),0)</f>
        <v>1800</v>
      </c>
      <c r="D246" s="189">
        <v>1</v>
      </c>
      <c r="E246" s="238">
        <f>$E$245</f>
        <v>0</v>
      </c>
      <c r="F246" s="105">
        <f>C246*D246*(100-E246)/100</f>
        <v>1800</v>
      </c>
      <c r="H246" s="208"/>
    </row>
    <row r="247" spans="1:9" s="180" customFormat="1" x14ac:dyDescent="0.2">
      <c r="A247" s="182" t="s">
        <v>2861</v>
      </c>
      <c r="B247" s="205" t="str">
        <f>IFERROR(VLOOKUP($A247,Прил1!_xlnm.Print_Area,2,FALSE),"")</f>
        <v>Врачебная психиатрическая комиссия</v>
      </c>
      <c r="C247" s="256">
        <f>IFERROR(VLOOKUP($A247,Прил1!_xlnm.Print_Area,3,FALSE),0)</f>
        <v>1500</v>
      </c>
      <c r="D247" s="192">
        <v>1</v>
      </c>
      <c r="E247" s="239">
        <f>$E$245</f>
        <v>0</v>
      </c>
      <c r="F247" s="109">
        <f>C247*D247*(100-E247)/100</f>
        <v>1500</v>
      </c>
      <c r="H247" s="208"/>
    </row>
    <row r="248" spans="1:9" s="180" customFormat="1" x14ac:dyDescent="0.2">
      <c r="D248" s="193"/>
      <c r="E248" s="245"/>
      <c r="H248" s="208"/>
    </row>
    <row r="251" spans="1:9" s="157" customFormat="1" x14ac:dyDescent="0.2">
      <c r="A251" s="92" t="str">
        <f>Прил1!$A$3197</f>
        <v>Начальник экономического отдела</v>
      </c>
      <c r="B251" s="92"/>
      <c r="C251" s="121"/>
      <c r="D251" s="195"/>
      <c r="E251" s="246"/>
      <c r="F251" s="121" t="str">
        <f>Прил1!$C$3197</f>
        <v>В.Ю.Москвичёва</v>
      </c>
      <c r="G251" s="92"/>
      <c r="H251" s="206"/>
      <c r="I251" s="153"/>
    </row>
    <row r="252" spans="1:9" s="157" customFormat="1" x14ac:dyDescent="0.2">
      <c r="A252" s="92"/>
      <c r="B252" s="115"/>
      <c r="C252" s="121"/>
      <c r="D252" s="195"/>
      <c r="E252" s="246"/>
      <c r="F252" s="121"/>
      <c r="G252" s="92"/>
      <c r="H252" s="206"/>
      <c r="I252" s="153"/>
    </row>
    <row r="253" spans="1:9" s="157" customFormat="1" x14ac:dyDescent="0.2">
      <c r="A253" s="92" t="str">
        <f>Прил1!$A$3199</f>
        <v>Заместитель главного врача по экономическим вопросам</v>
      </c>
      <c r="B253" s="115"/>
      <c r="C253" s="121"/>
      <c r="D253" s="195"/>
      <c r="E253" s="246"/>
      <c r="F253" s="121" t="str">
        <f>Прил1!$C$3199</f>
        <v>Т.И.Глазкова</v>
      </c>
      <c r="G253" s="92"/>
      <c r="H253" s="206"/>
      <c r="I253" s="153"/>
    </row>
    <row r="254" spans="1:9" s="157" customFormat="1" x14ac:dyDescent="0.2">
      <c r="A254" s="92"/>
      <c r="B254" s="115"/>
      <c r="C254" s="121"/>
      <c r="D254" s="195"/>
      <c r="E254" s="246"/>
      <c r="F254" s="121"/>
      <c r="G254" s="92"/>
      <c r="H254" s="206"/>
      <c r="I254" s="153"/>
    </row>
    <row r="255" spans="1:9" s="157" customFormat="1" x14ac:dyDescent="0.2">
      <c r="A255" s="92" t="str">
        <f>Прил1!$A$3201</f>
        <v>Главный бухгалтер</v>
      </c>
      <c r="B255" s="115"/>
      <c r="C255" s="121"/>
      <c r="D255" s="195"/>
      <c r="E255" s="246"/>
      <c r="F255" s="121" t="str">
        <f>Прил1!$C$3201</f>
        <v>С.В.Додонова</v>
      </c>
      <c r="G255" s="92"/>
      <c r="H255" s="206"/>
      <c r="I255" s="153"/>
    </row>
    <row r="256" spans="1:9" s="157" customFormat="1" x14ac:dyDescent="0.2">
      <c r="A256" s="92"/>
      <c r="B256" s="115"/>
      <c r="C256" s="121"/>
      <c r="D256" s="195"/>
      <c r="E256" s="246"/>
      <c r="F256" s="121"/>
      <c r="G256" s="92"/>
      <c r="H256" s="206"/>
      <c r="I256" s="153"/>
    </row>
    <row r="257" spans="1:9" s="157" customFormat="1" x14ac:dyDescent="0.2">
      <c r="A257" s="92" t="str">
        <f>Прил1!$A$3205</f>
        <v>Заместитель главного врача по поликлинической работе</v>
      </c>
      <c r="B257" s="115"/>
      <c r="C257" s="121"/>
      <c r="D257" s="195"/>
      <c r="E257" s="246"/>
      <c r="F257" s="121" t="str">
        <f>Прил1!$C$3205</f>
        <v>И.Н.Титова</v>
      </c>
      <c r="G257" s="92"/>
      <c r="H257" s="206"/>
      <c r="I257" s="153"/>
    </row>
    <row r="258" spans="1:9" s="157" customFormat="1" x14ac:dyDescent="0.2">
      <c r="A258" s="92"/>
      <c r="B258" s="115"/>
      <c r="C258" s="121"/>
      <c r="D258" s="195"/>
      <c r="E258" s="246"/>
      <c r="F258" s="121"/>
      <c r="G258" s="92"/>
      <c r="H258" s="206"/>
      <c r="I258" s="153"/>
    </row>
    <row r="259" spans="1:9" s="157" customFormat="1" x14ac:dyDescent="0.2">
      <c r="A259" s="92" t="str">
        <f>Прил1!$A$3207</f>
        <v>Заместитель главного врача по медицинской части</v>
      </c>
      <c r="B259" s="115"/>
      <c r="C259" s="121"/>
      <c r="D259" s="195"/>
      <c r="E259" s="246"/>
      <c r="F259" s="121" t="str">
        <f>Прил1!$C$3207</f>
        <v>А.В.Потёмкин</v>
      </c>
      <c r="G259" s="92"/>
      <c r="H259" s="206"/>
      <c r="I259" s="153"/>
    </row>
  </sheetData>
  <autoFilter ref="A5:H247" xr:uid="{00000000-0009-0000-0000-000005000000}"/>
  <printOptions horizontalCentered="1"/>
  <pageMargins left="0.59055118110236227" right="0.39370078740157483" top="0.59055118110236227" bottom="0.39370078740157483" header="0.19685039370078741" footer="0.19685039370078741"/>
  <pageSetup paperSize="9" orientation="portrait" r:id="rId1"/>
  <headerFooter>
    <oddFooter>&amp;R&amp;8&amp;P / &amp;N</oddFooter>
  </headerFooter>
  <rowBreaks count="5" manualBreakCount="5">
    <brk id="50" max="5" man="1"/>
    <brk id="99" max="5" man="1"/>
    <brk id="143" max="5" man="1"/>
    <brk id="189" max="5" man="1"/>
    <brk id="2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C115"/>
  <sheetViews>
    <sheetView workbookViewId="0">
      <selection activeCell="E34" sqref="E34"/>
    </sheetView>
  </sheetViews>
  <sheetFormatPr defaultRowHeight="12.75" x14ac:dyDescent="0.2"/>
  <cols>
    <col min="2" max="2" width="77.6640625" customWidth="1"/>
    <col min="3" max="3" width="17" customWidth="1"/>
  </cols>
  <sheetData>
    <row r="3" spans="1:3" ht="15" x14ac:dyDescent="0.25">
      <c r="A3" s="333" t="s">
        <v>0</v>
      </c>
      <c r="B3" s="334" t="s">
        <v>73</v>
      </c>
      <c r="C3" s="335" t="s">
        <v>6094</v>
      </c>
    </row>
    <row r="4" spans="1:3" x14ac:dyDescent="0.2">
      <c r="A4" s="336" t="s">
        <v>24</v>
      </c>
      <c r="B4" s="337"/>
      <c r="C4" s="338"/>
    </row>
    <row r="5" spans="1:3" x14ac:dyDescent="0.2">
      <c r="A5" s="339" t="s">
        <v>25</v>
      </c>
      <c r="B5" s="340"/>
      <c r="C5" s="342"/>
    </row>
    <row r="6" spans="1:3" x14ac:dyDescent="0.2">
      <c r="A6" s="343" t="s">
        <v>5989</v>
      </c>
      <c r="B6" s="344" t="s">
        <v>1421</v>
      </c>
      <c r="C6" s="345">
        <v>7000</v>
      </c>
    </row>
    <row r="7" spans="1:3" ht="25.5" x14ac:dyDescent="0.2">
      <c r="A7" s="343" t="s">
        <v>5990</v>
      </c>
      <c r="B7" s="344" t="s">
        <v>1422</v>
      </c>
      <c r="C7" s="345">
        <v>10000</v>
      </c>
    </row>
    <row r="8" spans="1:3" ht="25.5" x14ac:dyDescent="0.2">
      <c r="A8" s="343" t="s">
        <v>5991</v>
      </c>
      <c r="B8" s="344" t="s">
        <v>1423</v>
      </c>
      <c r="C8" s="345">
        <v>14000</v>
      </c>
    </row>
    <row r="9" spans="1:3" ht="25.5" x14ac:dyDescent="0.2">
      <c r="A9" s="343" t="s">
        <v>5992</v>
      </c>
      <c r="B9" s="344" t="s">
        <v>1424</v>
      </c>
      <c r="C9" s="345">
        <v>7000</v>
      </c>
    </row>
    <row r="10" spans="1:3" ht="25.5" x14ac:dyDescent="0.2">
      <c r="A10" s="343" t="s">
        <v>5993</v>
      </c>
      <c r="B10" s="344" t="s">
        <v>1425</v>
      </c>
      <c r="C10" s="345">
        <v>14000</v>
      </c>
    </row>
    <row r="11" spans="1:3" x14ac:dyDescent="0.2">
      <c r="A11" s="343" t="s">
        <v>5994</v>
      </c>
      <c r="B11" s="344" t="s">
        <v>1426</v>
      </c>
      <c r="C11" s="345">
        <v>15000</v>
      </c>
    </row>
    <row r="12" spans="1:3" x14ac:dyDescent="0.2">
      <c r="A12" s="343" t="s">
        <v>5995</v>
      </c>
      <c r="B12" s="344" t="s">
        <v>1427</v>
      </c>
      <c r="C12" s="345">
        <v>19000</v>
      </c>
    </row>
    <row r="13" spans="1:3" x14ac:dyDescent="0.2">
      <c r="A13" s="343" t="s">
        <v>5996</v>
      </c>
      <c r="B13" s="344" t="s">
        <v>1428</v>
      </c>
      <c r="C13" s="345">
        <v>30000</v>
      </c>
    </row>
    <row r="14" spans="1:3" x14ac:dyDescent="0.2">
      <c r="A14" s="343" t="s">
        <v>5997</v>
      </c>
      <c r="B14" s="344" t="s">
        <v>1429</v>
      </c>
      <c r="C14" s="345">
        <v>12000</v>
      </c>
    </row>
    <row r="15" spans="1:3" x14ac:dyDescent="0.2">
      <c r="A15" s="343" t="s">
        <v>5998</v>
      </c>
      <c r="B15" s="344" t="s">
        <v>1430</v>
      </c>
      <c r="C15" s="345">
        <v>26000</v>
      </c>
    </row>
    <row r="16" spans="1:3" x14ac:dyDescent="0.2">
      <c r="A16" s="343" t="s">
        <v>5999</v>
      </c>
      <c r="B16" s="344" t="s">
        <v>1431</v>
      </c>
      <c r="C16" s="345">
        <v>20000</v>
      </c>
    </row>
    <row r="17" spans="1:3" x14ac:dyDescent="0.2">
      <c r="A17" s="343" t="s">
        <v>6000</v>
      </c>
      <c r="B17" s="344" t="s">
        <v>1432</v>
      </c>
      <c r="C17" s="345">
        <v>24000</v>
      </c>
    </row>
    <row r="18" spans="1:3" x14ac:dyDescent="0.2">
      <c r="A18" s="343" t="s">
        <v>6001</v>
      </c>
      <c r="B18" s="344" t="s">
        <v>1433</v>
      </c>
      <c r="C18" s="345">
        <v>16000</v>
      </c>
    </row>
    <row r="19" spans="1:3" x14ac:dyDescent="0.2">
      <c r="A19" s="343" t="s">
        <v>6002</v>
      </c>
      <c r="B19" s="344" t="s">
        <v>1434</v>
      </c>
      <c r="C19" s="345">
        <v>31200</v>
      </c>
    </row>
    <row r="20" spans="1:3" x14ac:dyDescent="0.2">
      <c r="A20" s="343" t="s">
        <v>6003</v>
      </c>
      <c r="B20" s="344" t="s">
        <v>1435</v>
      </c>
      <c r="C20" s="345">
        <v>9000</v>
      </c>
    </row>
    <row r="21" spans="1:3" x14ac:dyDescent="0.2">
      <c r="A21" s="343" t="s">
        <v>6004</v>
      </c>
      <c r="B21" s="344" t="s">
        <v>1436</v>
      </c>
      <c r="C21" s="345">
        <v>5200</v>
      </c>
    </row>
    <row r="22" spans="1:3" x14ac:dyDescent="0.2">
      <c r="A22" s="343" t="s">
        <v>6005</v>
      </c>
      <c r="B22" s="344" t="s">
        <v>1412</v>
      </c>
      <c r="C22" s="345">
        <v>6000</v>
      </c>
    </row>
    <row r="23" spans="1:3" ht="25.5" x14ac:dyDescent="0.2">
      <c r="A23" s="343" t="s">
        <v>6006</v>
      </c>
      <c r="B23" s="344" t="s">
        <v>1437</v>
      </c>
      <c r="C23" s="345">
        <v>16000</v>
      </c>
    </row>
    <row r="24" spans="1:3" x14ac:dyDescent="0.2">
      <c r="A24" s="343" t="s">
        <v>6007</v>
      </c>
      <c r="B24" s="344" t="s">
        <v>1438</v>
      </c>
      <c r="C24" s="345">
        <v>40000</v>
      </c>
    </row>
    <row r="25" spans="1:3" ht="25.5" x14ac:dyDescent="0.2">
      <c r="A25" s="343" t="s">
        <v>6008</v>
      </c>
      <c r="B25" s="344" t="s">
        <v>1439</v>
      </c>
      <c r="C25" s="345">
        <v>22000</v>
      </c>
    </row>
    <row r="26" spans="1:3" x14ac:dyDescent="0.2">
      <c r="A26" s="339" t="s">
        <v>26</v>
      </c>
      <c r="B26" s="340"/>
      <c r="C26" s="341"/>
    </row>
    <row r="27" spans="1:3" x14ac:dyDescent="0.2">
      <c r="A27" s="343" t="s">
        <v>6009</v>
      </c>
      <c r="B27" s="344" t="s">
        <v>1440</v>
      </c>
      <c r="C27" s="345">
        <v>12000</v>
      </c>
    </row>
    <row r="28" spans="1:3" x14ac:dyDescent="0.2">
      <c r="A28" s="343" t="s">
        <v>6010</v>
      </c>
      <c r="B28" s="344" t="s">
        <v>1441</v>
      </c>
      <c r="C28" s="345">
        <v>30000</v>
      </c>
    </row>
    <row r="29" spans="1:3" x14ac:dyDescent="0.2">
      <c r="A29" s="343" t="s">
        <v>6011</v>
      </c>
      <c r="B29" s="344" t="s">
        <v>1442</v>
      </c>
      <c r="C29" s="345">
        <v>36000</v>
      </c>
    </row>
    <row r="30" spans="1:3" x14ac:dyDescent="0.2">
      <c r="A30" s="343" t="s">
        <v>6012</v>
      </c>
      <c r="B30" s="344" t="s">
        <v>1443</v>
      </c>
      <c r="C30" s="345">
        <v>30000</v>
      </c>
    </row>
    <row r="31" spans="1:3" x14ac:dyDescent="0.2">
      <c r="A31" s="343" t="s">
        <v>6013</v>
      </c>
      <c r="B31" s="344" t="s">
        <v>1444</v>
      </c>
      <c r="C31" s="345">
        <v>20000</v>
      </c>
    </row>
    <row r="32" spans="1:3" x14ac:dyDescent="0.2">
      <c r="A32" s="343" t="s">
        <v>6014</v>
      </c>
      <c r="B32" s="344" t="s">
        <v>1420</v>
      </c>
      <c r="C32" s="345">
        <v>36000</v>
      </c>
    </row>
    <row r="33" spans="1:3" x14ac:dyDescent="0.2">
      <c r="A33" s="339" t="s">
        <v>27</v>
      </c>
      <c r="B33" s="340"/>
      <c r="C33" s="341"/>
    </row>
    <row r="34" spans="1:3" x14ac:dyDescent="0.2">
      <c r="A34" s="343" t="s">
        <v>6015</v>
      </c>
      <c r="B34" s="344" t="s">
        <v>1445</v>
      </c>
      <c r="C34" s="345">
        <v>36000</v>
      </c>
    </row>
    <row r="35" spans="1:3" ht="25.5" x14ac:dyDescent="0.2">
      <c r="A35" s="346" t="s">
        <v>6016</v>
      </c>
      <c r="B35" s="347" t="s">
        <v>1446</v>
      </c>
      <c r="C35" s="348">
        <v>40000</v>
      </c>
    </row>
    <row r="36" spans="1:3" x14ac:dyDescent="0.2">
      <c r="A36" s="343" t="s">
        <v>6017</v>
      </c>
      <c r="B36" s="344" t="s">
        <v>1447</v>
      </c>
      <c r="C36" s="345">
        <v>46000</v>
      </c>
    </row>
    <row r="37" spans="1:3" x14ac:dyDescent="0.2">
      <c r="A37" s="343" t="s">
        <v>6018</v>
      </c>
      <c r="B37" s="344" t="s">
        <v>1448</v>
      </c>
      <c r="C37" s="345">
        <v>49000</v>
      </c>
    </row>
    <row r="38" spans="1:3" x14ac:dyDescent="0.2">
      <c r="A38" s="343" t="s">
        <v>6019</v>
      </c>
      <c r="B38" s="344" t="s">
        <v>1449</v>
      </c>
      <c r="C38" s="345">
        <v>26000</v>
      </c>
    </row>
    <row r="39" spans="1:3" x14ac:dyDescent="0.2">
      <c r="A39" s="343" t="s">
        <v>6020</v>
      </c>
      <c r="B39" s="344" t="s">
        <v>1450</v>
      </c>
      <c r="C39" s="345">
        <v>36000</v>
      </c>
    </row>
    <row r="40" spans="1:3" x14ac:dyDescent="0.2">
      <c r="A40" s="343" t="s">
        <v>6021</v>
      </c>
      <c r="B40" s="344" t="s">
        <v>1451</v>
      </c>
      <c r="C40" s="345">
        <v>30000</v>
      </c>
    </row>
    <row r="41" spans="1:3" x14ac:dyDescent="0.2">
      <c r="A41" s="343" t="s">
        <v>6022</v>
      </c>
      <c r="B41" s="344" t="s">
        <v>1452</v>
      </c>
      <c r="C41" s="345">
        <v>40000</v>
      </c>
    </row>
    <row r="42" spans="1:3" x14ac:dyDescent="0.2">
      <c r="A42" s="343" t="s">
        <v>6023</v>
      </c>
      <c r="B42" s="344" t="s">
        <v>1453</v>
      </c>
      <c r="C42" s="345">
        <v>36000</v>
      </c>
    </row>
    <row r="43" spans="1:3" x14ac:dyDescent="0.2">
      <c r="A43" s="343" t="s">
        <v>6024</v>
      </c>
      <c r="B43" s="344" t="s">
        <v>1454</v>
      </c>
      <c r="C43" s="345">
        <v>56000</v>
      </c>
    </row>
    <row r="44" spans="1:3" x14ac:dyDescent="0.2">
      <c r="A44" s="343" t="s">
        <v>6025</v>
      </c>
      <c r="B44" s="344" t="s">
        <v>1455</v>
      </c>
      <c r="C44" s="345">
        <v>70000</v>
      </c>
    </row>
    <row r="45" spans="1:3" x14ac:dyDescent="0.2">
      <c r="A45" s="343" t="s">
        <v>6026</v>
      </c>
      <c r="B45" s="344" t="s">
        <v>1456</v>
      </c>
      <c r="C45" s="345">
        <v>70000</v>
      </c>
    </row>
    <row r="46" spans="1:3" ht="25.5" x14ac:dyDescent="0.2">
      <c r="A46" s="343" t="s">
        <v>6027</v>
      </c>
      <c r="B46" s="344" t="s">
        <v>1457</v>
      </c>
      <c r="C46" s="345">
        <v>90000</v>
      </c>
    </row>
    <row r="47" spans="1:3" x14ac:dyDescent="0.2">
      <c r="A47" s="343" t="s">
        <v>6028</v>
      </c>
      <c r="B47" s="344" t="s">
        <v>1458</v>
      </c>
      <c r="C47" s="345">
        <v>42000</v>
      </c>
    </row>
    <row r="48" spans="1:3" x14ac:dyDescent="0.2">
      <c r="A48" s="343" t="s">
        <v>6029</v>
      </c>
      <c r="B48" s="344" t="s">
        <v>1459</v>
      </c>
      <c r="C48" s="345">
        <v>46000</v>
      </c>
    </row>
    <row r="49" spans="1:3" x14ac:dyDescent="0.2">
      <c r="A49" s="343" t="s">
        <v>6030</v>
      </c>
      <c r="B49" s="344" t="s">
        <v>1460</v>
      </c>
      <c r="C49" s="345">
        <v>72000</v>
      </c>
    </row>
    <row r="50" spans="1:3" x14ac:dyDescent="0.2">
      <c r="A50" s="343" t="s">
        <v>6031</v>
      </c>
      <c r="B50" s="344" t="s">
        <v>1461</v>
      </c>
      <c r="C50" s="345">
        <v>80000</v>
      </c>
    </row>
    <row r="51" spans="1:3" x14ac:dyDescent="0.2">
      <c r="A51" s="343" t="s">
        <v>6032</v>
      </c>
      <c r="B51" s="344" t="s">
        <v>1462</v>
      </c>
      <c r="C51" s="345">
        <v>100000</v>
      </c>
    </row>
    <row r="52" spans="1:3" x14ac:dyDescent="0.2">
      <c r="A52" s="343" t="s">
        <v>6033</v>
      </c>
      <c r="B52" s="344" t="s">
        <v>1463</v>
      </c>
      <c r="C52" s="345">
        <v>70000</v>
      </c>
    </row>
    <row r="53" spans="1:3" x14ac:dyDescent="0.2">
      <c r="A53" s="343" t="s">
        <v>6034</v>
      </c>
      <c r="B53" s="344" t="s">
        <v>1464</v>
      </c>
      <c r="C53" s="345">
        <v>76000</v>
      </c>
    </row>
    <row r="54" spans="1:3" x14ac:dyDescent="0.2">
      <c r="A54" s="343" t="s">
        <v>6035</v>
      </c>
      <c r="B54" s="344" t="s">
        <v>1465</v>
      </c>
      <c r="C54" s="345">
        <v>105000</v>
      </c>
    </row>
    <row r="55" spans="1:3" x14ac:dyDescent="0.2">
      <c r="A55" s="343" t="s">
        <v>6036</v>
      </c>
      <c r="B55" s="344" t="s">
        <v>1466</v>
      </c>
      <c r="C55" s="345">
        <v>118000</v>
      </c>
    </row>
    <row r="56" spans="1:3" x14ac:dyDescent="0.2">
      <c r="A56" s="343" t="s">
        <v>6037</v>
      </c>
      <c r="B56" s="344" t="s">
        <v>1467</v>
      </c>
      <c r="C56" s="345">
        <v>150000</v>
      </c>
    </row>
    <row r="57" spans="1:3" x14ac:dyDescent="0.2">
      <c r="A57" s="343" t="s">
        <v>6038</v>
      </c>
      <c r="B57" s="349" t="s">
        <v>1468</v>
      </c>
      <c r="C57" s="345">
        <v>200000</v>
      </c>
    </row>
    <row r="58" spans="1:3" x14ac:dyDescent="0.2">
      <c r="A58" s="343" t="s">
        <v>6039</v>
      </c>
      <c r="B58" s="349" t="s">
        <v>1469</v>
      </c>
      <c r="C58" s="345">
        <v>161700</v>
      </c>
    </row>
    <row r="59" spans="1:3" x14ac:dyDescent="0.2">
      <c r="A59" s="343" t="s">
        <v>6040</v>
      </c>
      <c r="B59" s="344" t="s">
        <v>1470</v>
      </c>
      <c r="C59" s="345">
        <v>100000</v>
      </c>
    </row>
    <row r="60" spans="1:3" x14ac:dyDescent="0.2">
      <c r="A60" s="343" t="s">
        <v>6041</v>
      </c>
      <c r="B60" s="344" t="s">
        <v>1471</v>
      </c>
      <c r="C60" s="345">
        <v>100000</v>
      </c>
    </row>
    <row r="61" spans="1:3" x14ac:dyDescent="0.2">
      <c r="A61" s="343" t="s">
        <v>6042</v>
      </c>
      <c r="B61" s="349" t="s">
        <v>1472</v>
      </c>
      <c r="C61" s="345">
        <v>98222</v>
      </c>
    </row>
    <row r="62" spans="1:3" x14ac:dyDescent="0.2">
      <c r="A62" s="343" t="s">
        <v>6043</v>
      </c>
      <c r="B62" s="344" t="s">
        <v>1473</v>
      </c>
      <c r="C62" s="345">
        <v>100000</v>
      </c>
    </row>
    <row r="63" spans="1:3" x14ac:dyDescent="0.2">
      <c r="A63" s="339" t="s">
        <v>28</v>
      </c>
      <c r="B63" s="340"/>
      <c r="C63" s="341"/>
    </row>
    <row r="64" spans="1:3" ht="25.5" x14ac:dyDescent="0.2">
      <c r="A64" s="343" t="s">
        <v>6044</v>
      </c>
      <c r="B64" s="344" t="s">
        <v>1474</v>
      </c>
      <c r="C64" s="345">
        <v>44000</v>
      </c>
    </row>
    <row r="65" spans="1:3" x14ac:dyDescent="0.2">
      <c r="A65" s="343" t="s">
        <v>6045</v>
      </c>
      <c r="B65" s="344" t="s">
        <v>1475</v>
      </c>
      <c r="C65" s="345">
        <v>100000</v>
      </c>
    </row>
    <row r="66" spans="1:3" x14ac:dyDescent="0.2">
      <c r="A66" s="343" t="s">
        <v>6046</v>
      </c>
      <c r="B66" s="344" t="s">
        <v>1476</v>
      </c>
      <c r="C66" s="345">
        <v>70000</v>
      </c>
    </row>
    <row r="67" spans="1:3" x14ac:dyDescent="0.2">
      <c r="A67" s="343" t="s">
        <v>6047</v>
      </c>
      <c r="B67" s="344" t="s">
        <v>1477</v>
      </c>
      <c r="C67" s="345">
        <v>90000</v>
      </c>
    </row>
    <row r="68" spans="1:3" x14ac:dyDescent="0.2">
      <c r="A68" s="343" t="s">
        <v>6048</v>
      </c>
      <c r="B68" s="344" t="s">
        <v>1478</v>
      </c>
      <c r="C68" s="345">
        <v>60000</v>
      </c>
    </row>
    <row r="69" spans="1:3" x14ac:dyDescent="0.2">
      <c r="A69" s="343" t="s">
        <v>6049</v>
      </c>
      <c r="B69" s="344" t="s">
        <v>1479</v>
      </c>
      <c r="C69" s="345">
        <v>66000</v>
      </c>
    </row>
    <row r="70" spans="1:3" x14ac:dyDescent="0.2">
      <c r="A70" s="343" t="s">
        <v>6050</v>
      </c>
      <c r="B70" s="344" t="s">
        <v>1480</v>
      </c>
      <c r="C70" s="345">
        <v>80000</v>
      </c>
    </row>
    <row r="71" spans="1:3" x14ac:dyDescent="0.2">
      <c r="A71" s="343" t="s">
        <v>6051</v>
      </c>
      <c r="B71" s="344" t="s">
        <v>1481</v>
      </c>
      <c r="C71" s="345">
        <v>86000</v>
      </c>
    </row>
    <row r="72" spans="1:3" x14ac:dyDescent="0.2">
      <c r="A72" s="343" t="s">
        <v>6052</v>
      </c>
      <c r="B72" s="344" t="s">
        <v>1482</v>
      </c>
      <c r="C72" s="345">
        <v>100000</v>
      </c>
    </row>
    <row r="73" spans="1:3" x14ac:dyDescent="0.2">
      <c r="A73" s="343" t="s">
        <v>6053</v>
      </c>
      <c r="B73" s="344" t="s">
        <v>1483</v>
      </c>
      <c r="C73" s="345">
        <v>160000</v>
      </c>
    </row>
    <row r="74" spans="1:3" x14ac:dyDescent="0.2">
      <c r="A74" s="343" t="s">
        <v>6054</v>
      </c>
      <c r="B74" s="349" t="s">
        <v>1484</v>
      </c>
      <c r="C74" s="345">
        <v>161700</v>
      </c>
    </row>
    <row r="75" spans="1:3" x14ac:dyDescent="0.2">
      <c r="A75" s="343" t="s">
        <v>6055</v>
      </c>
      <c r="B75" s="344" t="s">
        <v>1485</v>
      </c>
      <c r="C75" s="345">
        <v>100000</v>
      </c>
    </row>
    <row r="76" spans="1:3" x14ac:dyDescent="0.2">
      <c r="A76" s="343" t="s">
        <v>6056</v>
      </c>
      <c r="B76" s="344" t="s">
        <v>1486</v>
      </c>
      <c r="C76" s="345">
        <v>100000</v>
      </c>
    </row>
    <row r="77" spans="1:3" x14ac:dyDescent="0.2">
      <c r="A77" s="343" t="s">
        <v>6057</v>
      </c>
      <c r="B77" s="349" t="s">
        <v>1487</v>
      </c>
      <c r="C77" s="345">
        <v>100000</v>
      </c>
    </row>
    <row r="78" spans="1:3" x14ac:dyDescent="0.2">
      <c r="A78" s="339" t="s">
        <v>29</v>
      </c>
      <c r="B78" s="340"/>
      <c r="C78" s="341"/>
    </row>
    <row r="79" spans="1:3" x14ac:dyDescent="0.2">
      <c r="A79" s="343" t="s">
        <v>6058</v>
      </c>
      <c r="B79" s="344" t="s">
        <v>1488</v>
      </c>
      <c r="C79" s="345">
        <v>40000</v>
      </c>
    </row>
    <row r="80" spans="1:3" ht="25.5" x14ac:dyDescent="0.2">
      <c r="A80" s="343" t="s">
        <v>6059</v>
      </c>
      <c r="B80" s="344" t="s">
        <v>1489</v>
      </c>
      <c r="C80" s="345">
        <v>70000</v>
      </c>
    </row>
    <row r="81" spans="1:3" x14ac:dyDescent="0.2">
      <c r="A81" s="343" t="s">
        <v>6060</v>
      </c>
      <c r="B81" s="344" t="s">
        <v>1490</v>
      </c>
      <c r="C81" s="345">
        <v>70000</v>
      </c>
    </row>
    <row r="82" spans="1:3" x14ac:dyDescent="0.2">
      <c r="A82" s="343" t="s">
        <v>6061</v>
      </c>
      <c r="B82" s="344" t="s">
        <v>1491</v>
      </c>
      <c r="C82" s="345">
        <v>70000</v>
      </c>
    </row>
    <row r="83" spans="1:3" x14ac:dyDescent="0.2">
      <c r="A83" s="343" t="s">
        <v>6062</v>
      </c>
      <c r="B83" s="344" t="s">
        <v>1492</v>
      </c>
      <c r="C83" s="345">
        <v>86000</v>
      </c>
    </row>
    <row r="84" spans="1:3" x14ac:dyDescent="0.2">
      <c r="A84" s="343" t="s">
        <v>6063</v>
      </c>
      <c r="B84" s="344" t="s">
        <v>1493</v>
      </c>
      <c r="C84" s="345">
        <v>100000</v>
      </c>
    </row>
    <row r="85" spans="1:3" x14ac:dyDescent="0.2">
      <c r="A85" s="343" t="s">
        <v>6064</v>
      </c>
      <c r="B85" s="349" t="s">
        <v>1494</v>
      </c>
      <c r="C85" s="345">
        <v>120000</v>
      </c>
    </row>
    <row r="86" spans="1:3" x14ac:dyDescent="0.2">
      <c r="A86" s="343" t="s">
        <v>6065</v>
      </c>
      <c r="B86" s="344" t="s">
        <v>1495</v>
      </c>
      <c r="C86" s="345">
        <v>100000</v>
      </c>
    </row>
    <row r="87" spans="1:3" ht="25.5" x14ac:dyDescent="0.2">
      <c r="A87" s="343" t="s">
        <v>6066</v>
      </c>
      <c r="B87" s="344" t="s">
        <v>1496</v>
      </c>
      <c r="C87" s="345">
        <v>70000</v>
      </c>
    </row>
    <row r="88" spans="1:3" x14ac:dyDescent="0.2">
      <c r="A88" s="343" t="s">
        <v>6067</v>
      </c>
      <c r="B88" s="344" t="s">
        <v>1497</v>
      </c>
      <c r="C88" s="345">
        <v>120000</v>
      </c>
    </row>
    <row r="89" spans="1:3" x14ac:dyDescent="0.2">
      <c r="A89" s="343" t="s">
        <v>6068</v>
      </c>
      <c r="B89" s="344" t="s">
        <v>1498</v>
      </c>
      <c r="C89" s="345">
        <v>40000</v>
      </c>
    </row>
    <row r="90" spans="1:3" x14ac:dyDescent="0.2">
      <c r="A90" s="343" t="s">
        <v>6069</v>
      </c>
      <c r="B90" s="344" t="s">
        <v>1408</v>
      </c>
      <c r="C90" s="345">
        <v>40000</v>
      </c>
    </row>
    <row r="91" spans="1:3" x14ac:dyDescent="0.2">
      <c r="A91" s="343" t="s">
        <v>6070</v>
      </c>
      <c r="B91" s="344" t="s">
        <v>1499</v>
      </c>
      <c r="C91" s="345">
        <v>28000</v>
      </c>
    </row>
    <row r="92" spans="1:3" x14ac:dyDescent="0.2">
      <c r="A92" s="343" t="s">
        <v>6071</v>
      </c>
      <c r="B92" s="344" t="s">
        <v>1500</v>
      </c>
      <c r="C92" s="345">
        <v>28000</v>
      </c>
    </row>
    <row r="93" spans="1:3" x14ac:dyDescent="0.2">
      <c r="A93" s="343" t="s">
        <v>6072</v>
      </c>
      <c r="B93" s="344" t="s">
        <v>1501</v>
      </c>
      <c r="C93" s="345">
        <v>75000</v>
      </c>
    </row>
    <row r="94" spans="1:3" x14ac:dyDescent="0.2">
      <c r="A94" s="343" t="s">
        <v>6073</v>
      </c>
      <c r="B94" s="344" t="s">
        <v>1502</v>
      </c>
      <c r="C94" s="345">
        <v>60000</v>
      </c>
    </row>
    <row r="95" spans="1:3" x14ac:dyDescent="0.2">
      <c r="A95" s="343" t="s">
        <v>6074</v>
      </c>
      <c r="B95" s="344" t="s">
        <v>1503</v>
      </c>
      <c r="C95" s="345">
        <v>120250</v>
      </c>
    </row>
    <row r="96" spans="1:3" x14ac:dyDescent="0.2">
      <c r="A96" s="343" t="s">
        <v>6075</v>
      </c>
      <c r="B96" s="344" t="s">
        <v>1504</v>
      </c>
      <c r="C96" s="345">
        <v>100000</v>
      </c>
    </row>
    <row r="97" spans="1:3" x14ac:dyDescent="0.2">
      <c r="A97" s="343" t="s">
        <v>6076</v>
      </c>
      <c r="B97" s="344" t="s">
        <v>1505</v>
      </c>
      <c r="C97" s="345">
        <v>101600</v>
      </c>
    </row>
    <row r="98" spans="1:3" x14ac:dyDescent="0.2">
      <c r="A98" s="343" t="s">
        <v>6077</v>
      </c>
      <c r="B98" s="344" t="s">
        <v>1506</v>
      </c>
      <c r="C98" s="345">
        <v>120000</v>
      </c>
    </row>
    <row r="99" spans="1:3" ht="25.5" x14ac:dyDescent="0.2">
      <c r="A99" s="343" t="s">
        <v>6078</v>
      </c>
      <c r="B99" s="344" t="s">
        <v>1507</v>
      </c>
      <c r="C99" s="345">
        <v>80000</v>
      </c>
    </row>
    <row r="100" spans="1:3" x14ac:dyDescent="0.2">
      <c r="A100" s="343" t="s">
        <v>6079</v>
      </c>
      <c r="B100" s="344" t="s">
        <v>1508</v>
      </c>
      <c r="C100" s="345">
        <v>80000</v>
      </c>
    </row>
    <row r="101" spans="1:3" ht="25.5" x14ac:dyDescent="0.2">
      <c r="A101" s="343" t="s">
        <v>6080</v>
      </c>
      <c r="B101" s="344" t="s">
        <v>1509</v>
      </c>
      <c r="C101" s="345">
        <v>82000</v>
      </c>
    </row>
    <row r="102" spans="1:3" x14ac:dyDescent="0.2">
      <c r="A102" s="343" t="s">
        <v>6081</v>
      </c>
      <c r="B102" s="349" t="s">
        <v>1510</v>
      </c>
      <c r="C102" s="345">
        <v>101600</v>
      </c>
    </row>
    <row r="103" spans="1:3" x14ac:dyDescent="0.2">
      <c r="A103" s="350" t="s">
        <v>6082</v>
      </c>
      <c r="B103" s="351" t="s">
        <v>1511</v>
      </c>
      <c r="C103" s="352">
        <v>130000</v>
      </c>
    </row>
    <row r="104" spans="1:3" x14ac:dyDescent="0.2">
      <c r="A104" s="3" t="s">
        <v>30</v>
      </c>
      <c r="B104" s="353"/>
      <c r="C104" s="354"/>
    </row>
    <row r="105" spans="1:3" x14ac:dyDescent="0.2">
      <c r="A105" s="6" t="s">
        <v>6083</v>
      </c>
      <c r="B105" s="355" t="s">
        <v>1512</v>
      </c>
      <c r="C105" s="356">
        <v>20000</v>
      </c>
    </row>
    <row r="106" spans="1:3" ht="25.5" x14ac:dyDescent="0.2">
      <c r="A106" s="6" t="s">
        <v>6084</v>
      </c>
      <c r="B106" s="355" t="s">
        <v>1513</v>
      </c>
      <c r="C106" s="356">
        <v>100000</v>
      </c>
    </row>
    <row r="107" spans="1:3" x14ac:dyDescent="0.2">
      <c r="A107" s="6" t="s">
        <v>6085</v>
      </c>
      <c r="B107" s="355" t="s">
        <v>1514</v>
      </c>
      <c r="C107" s="356">
        <v>50000</v>
      </c>
    </row>
    <row r="108" spans="1:3" x14ac:dyDescent="0.2">
      <c r="A108" s="6" t="s">
        <v>6086</v>
      </c>
      <c r="B108" s="355" t="s">
        <v>1516</v>
      </c>
      <c r="C108" s="356">
        <v>150000</v>
      </c>
    </row>
    <row r="109" spans="1:3" x14ac:dyDescent="0.2">
      <c r="A109" s="6" t="s">
        <v>6087</v>
      </c>
      <c r="B109" s="355" t="s">
        <v>1518</v>
      </c>
      <c r="C109" s="356">
        <v>150000</v>
      </c>
    </row>
    <row r="110" spans="1:3" x14ac:dyDescent="0.2">
      <c r="A110" s="6" t="s">
        <v>6088</v>
      </c>
      <c r="B110" s="355" t="s">
        <v>1520</v>
      </c>
      <c r="C110" s="356">
        <v>100000</v>
      </c>
    </row>
    <row r="111" spans="1:3" x14ac:dyDescent="0.2">
      <c r="A111" s="6" t="s">
        <v>6089</v>
      </c>
      <c r="B111" s="355" t="s">
        <v>1522</v>
      </c>
      <c r="C111" s="356">
        <v>75000</v>
      </c>
    </row>
    <row r="112" spans="1:3" x14ac:dyDescent="0.2">
      <c r="A112" s="6" t="s">
        <v>6090</v>
      </c>
      <c r="B112" s="355" t="s">
        <v>1524</v>
      </c>
      <c r="C112" s="356">
        <v>150000</v>
      </c>
    </row>
    <row r="113" spans="1:3" x14ac:dyDescent="0.2">
      <c r="A113" s="6" t="s">
        <v>6091</v>
      </c>
      <c r="B113" s="355" t="s">
        <v>1526</v>
      </c>
      <c r="C113" s="356">
        <v>170000</v>
      </c>
    </row>
    <row r="114" spans="1:3" x14ac:dyDescent="0.2">
      <c r="A114" s="6" t="s">
        <v>6092</v>
      </c>
      <c r="B114" s="355" t="s">
        <v>1411</v>
      </c>
      <c r="C114" s="356">
        <v>6600</v>
      </c>
    </row>
    <row r="115" spans="1:3" x14ac:dyDescent="0.2">
      <c r="A115" s="17" t="s">
        <v>6093</v>
      </c>
      <c r="B115" s="357" t="s">
        <v>1412</v>
      </c>
      <c r="C115" s="358">
        <v>6000</v>
      </c>
    </row>
  </sheetData>
  <conditionalFormatting sqref="A3:A103">
    <cfRule type="duplicateValues" dxfId="8" priority="3"/>
  </conditionalFormatting>
  <conditionalFormatting sqref="A104">
    <cfRule type="duplicateValues" dxfId="7" priority="2"/>
  </conditionalFormatting>
  <conditionalFormatting sqref="A105:A113">
    <cfRule type="duplicateValues" dxfId="6" priority="4"/>
  </conditionalFormatting>
  <conditionalFormatting sqref="A114:A115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78"/>
  <sheetViews>
    <sheetView zoomScaleNormal="100" zoomScaleSheetLayoutView="115" workbookViewId="0">
      <pane ySplit="6" topLeftCell="A52" activePane="bottomLeft" state="frozen"/>
      <selection pane="bottomLeft" activeCell="E74" sqref="E74"/>
    </sheetView>
  </sheetViews>
  <sheetFormatPr defaultRowHeight="12.75" x14ac:dyDescent="0.2"/>
  <cols>
    <col min="1" max="1" width="8.83203125" style="180" customWidth="1"/>
    <col min="2" max="2" width="89.5" style="180" customWidth="1"/>
    <col min="3" max="3" width="9.6640625" style="180" bestFit="1" customWidth="1"/>
    <col min="4" max="4" width="8" style="193" customWidth="1"/>
    <col min="5" max="5" width="15" style="180" bestFit="1" customWidth="1"/>
    <col min="6" max="6" width="1.83203125" style="180" customWidth="1"/>
    <col min="7" max="7" width="18" style="208" bestFit="1" customWidth="1"/>
    <col min="8" max="16384" width="9.33203125" style="180"/>
  </cols>
  <sheetData>
    <row r="1" spans="1:8" x14ac:dyDescent="0.2">
      <c r="B1" s="313" t="s">
        <v>5987</v>
      </c>
      <c r="C1" s="299"/>
      <c r="D1" s="300"/>
      <c r="E1" s="299"/>
    </row>
    <row r="2" spans="1:8" x14ac:dyDescent="0.2">
      <c r="D2" s="178"/>
    </row>
    <row r="3" spans="1:8" ht="16.5" x14ac:dyDescent="0.2">
      <c r="A3" s="301" t="s">
        <v>5968</v>
      </c>
      <c r="B3" s="302"/>
      <c r="C3" s="302"/>
      <c r="D3" s="302"/>
      <c r="E3" s="302"/>
    </row>
    <row r="4" spans="1:8" x14ac:dyDescent="0.2">
      <c r="D4" s="178"/>
    </row>
    <row r="5" spans="1:8" s="178" customFormat="1" ht="25.5" x14ac:dyDescent="0.2">
      <c r="A5" s="260" t="s">
        <v>0</v>
      </c>
      <c r="B5" s="261" t="s">
        <v>73</v>
      </c>
      <c r="C5" s="137" t="s">
        <v>5541</v>
      </c>
      <c r="D5" s="137" t="s">
        <v>5880</v>
      </c>
      <c r="E5" s="137" t="s">
        <v>5540</v>
      </c>
      <c r="G5" s="207"/>
      <c r="H5" s="179"/>
    </row>
    <row r="6" spans="1:8" s="271" customFormat="1" x14ac:dyDescent="0.2">
      <c r="A6" s="303"/>
      <c r="B6" s="304" t="s">
        <v>5969</v>
      </c>
      <c r="C6" s="305"/>
      <c r="D6" s="306"/>
      <c r="E6" s="307">
        <f>SUM(E7:E40)</f>
        <v>35980</v>
      </c>
      <c r="G6" s="272"/>
    </row>
    <row r="7" spans="1:8" ht="25.5" x14ac:dyDescent="0.2">
      <c r="A7" s="167" t="s">
        <v>5915</v>
      </c>
      <c r="B7" s="308" t="str">
        <f>IFERROR(VLOOKUP($A7,Прил1!_xlnm.Print_Area,2,FALSE),"")</f>
        <v>Исследование биоматериала из лор-органов (включая забор биоматериала) на респираторные инфекции у одного пациента (Диагностика новой коронавирусной инфекции COVID-2019)</v>
      </c>
      <c r="C7" s="309">
        <v>1800</v>
      </c>
      <c r="D7" s="310">
        <v>2</v>
      </c>
      <c r="E7" s="311">
        <f t="shared" ref="E7" si="0">C7*D7</f>
        <v>3600</v>
      </c>
    </row>
    <row r="8" spans="1:8" hidden="1" x14ac:dyDescent="0.2">
      <c r="A8" s="167"/>
      <c r="B8" s="308" t="str">
        <f>IFERROR(VLOOKUP($A8,Прил1!_xlnm.Print_Area,2,FALSE),"")</f>
        <v/>
      </c>
      <c r="C8" s="309">
        <f>IFERROR(VLOOKUP($A8,Прил1!_xlnm.Print_Area,3,FALSE),0)</f>
        <v>0</v>
      </c>
      <c r="D8" s="310"/>
      <c r="E8" s="311">
        <f t="shared" ref="E8:E16" si="1">C8*D8</f>
        <v>0</v>
      </c>
    </row>
    <row r="9" spans="1:8" hidden="1" x14ac:dyDescent="0.2">
      <c r="A9" s="167"/>
      <c r="B9" s="308" t="str">
        <f>IFERROR(VLOOKUP($A9,Прил1!_xlnm.Print_Area,2,FALSE),"")</f>
        <v/>
      </c>
      <c r="C9" s="309">
        <f>IFERROR(VLOOKUP($A9,Прил1!_xlnm.Print_Area,3,FALSE),0)</f>
        <v>0</v>
      </c>
      <c r="D9" s="310"/>
      <c r="E9" s="311">
        <f t="shared" si="1"/>
        <v>0</v>
      </c>
    </row>
    <row r="10" spans="1:8" x14ac:dyDescent="0.2">
      <c r="A10" s="167" t="s">
        <v>4917</v>
      </c>
      <c r="B10" s="308" t="str">
        <f>IFERROR(VLOOKUP($A10,Прил1!_xlnm.Print_Area,2,FALSE),"")</f>
        <v>Определение глюкозы в крови</v>
      </c>
      <c r="C10" s="309">
        <f>IFERROR(VLOOKUP($A10,Прил1!_xlnm.Print_Area,3,FALSE),0)</f>
        <v>190</v>
      </c>
      <c r="D10" s="310">
        <v>2</v>
      </c>
      <c r="E10" s="311">
        <f t="shared" si="1"/>
        <v>380</v>
      </c>
    </row>
    <row r="11" spans="1:8" x14ac:dyDescent="0.2">
      <c r="A11" s="167" t="s">
        <v>4920</v>
      </c>
      <c r="B11" s="308" t="str">
        <f>IFERROR(VLOOKUP($A11,Прил1!_xlnm.Print_Area,2,FALSE),"")</f>
        <v>Определение общего белка в крови</v>
      </c>
      <c r="C11" s="309">
        <f>IFERROR(VLOOKUP($A11,Прил1!_xlnm.Print_Area,3,FALSE),0)</f>
        <v>150</v>
      </c>
      <c r="D11" s="310">
        <v>2</v>
      </c>
      <c r="E11" s="311">
        <f t="shared" si="1"/>
        <v>300</v>
      </c>
    </row>
    <row r="12" spans="1:8" x14ac:dyDescent="0.2">
      <c r="A12" s="167" t="s">
        <v>3752</v>
      </c>
      <c r="B12" s="308" t="str">
        <f>IFERROR(VLOOKUP($A12,Прил1!_xlnm.Print_Area,2,FALSE),"")</f>
        <v>Спиральная компьютерная томография грудной полости</v>
      </c>
      <c r="C12" s="309">
        <f>IFERROR(VLOOKUP($A12,Прил1!_xlnm.Print_Area,3,FALSE),0)</f>
        <v>4200</v>
      </c>
      <c r="D12" s="310">
        <v>2</v>
      </c>
      <c r="E12" s="311">
        <f t="shared" si="1"/>
        <v>8400</v>
      </c>
    </row>
    <row r="13" spans="1:8" hidden="1" x14ac:dyDescent="0.2">
      <c r="A13" s="167"/>
      <c r="B13" s="308" t="str">
        <f>IFERROR(VLOOKUP($A13,Прил1!_xlnm.Print_Area,2,FALSE),"")</f>
        <v/>
      </c>
      <c r="C13" s="309">
        <f>IFERROR(VLOOKUP($A13,Прил1!_xlnm.Print_Area,3,FALSE),0)</f>
        <v>0</v>
      </c>
      <c r="D13" s="310"/>
      <c r="E13" s="311">
        <f t="shared" si="1"/>
        <v>0</v>
      </c>
    </row>
    <row r="14" spans="1:8" hidden="1" x14ac:dyDescent="0.2">
      <c r="A14" s="167"/>
      <c r="B14" s="308" t="str">
        <f>IFERROR(VLOOKUP($A14,Прил1!_xlnm.Print_Area,2,FALSE),"")</f>
        <v/>
      </c>
      <c r="C14" s="309">
        <f>IFERROR(VLOOKUP($A14,Прил1!_xlnm.Print_Area,3,FALSE),0)</f>
        <v>0</v>
      </c>
      <c r="D14" s="310"/>
      <c r="E14" s="311">
        <f t="shared" si="1"/>
        <v>0</v>
      </c>
    </row>
    <row r="15" spans="1:8" hidden="1" x14ac:dyDescent="0.2">
      <c r="A15" s="167"/>
      <c r="B15" s="308" t="str">
        <f>IFERROR(VLOOKUP($A15,Прил1!_xlnm.Print_Area,2,FALSE),"")</f>
        <v/>
      </c>
      <c r="C15" s="309">
        <f>IFERROR(VLOOKUP($A15,Прил1!_xlnm.Print_Area,3,FALSE),0)</f>
        <v>0</v>
      </c>
      <c r="D15" s="310"/>
      <c r="E15" s="311">
        <f t="shared" si="1"/>
        <v>0</v>
      </c>
    </row>
    <row r="16" spans="1:8" hidden="1" x14ac:dyDescent="0.2">
      <c r="A16" s="167"/>
      <c r="B16" s="308" t="str">
        <f>IFERROR(VLOOKUP($A16,Прил1!_xlnm.Print_Area,2,FALSE),"")</f>
        <v/>
      </c>
      <c r="C16" s="309">
        <f>IFERROR(VLOOKUP($A16,Прил1!_xlnm.Print_Area,3,FALSE),0)</f>
        <v>0</v>
      </c>
      <c r="D16" s="310"/>
      <c r="E16" s="311">
        <f t="shared" si="1"/>
        <v>0</v>
      </c>
    </row>
    <row r="17" spans="1:5" hidden="1" x14ac:dyDescent="0.2">
      <c r="A17" s="168" t="s">
        <v>2870</v>
      </c>
      <c r="B17" s="202" t="str">
        <f>IFERROR(VLOOKUP($A17,Прил1!_xlnm.Print_Area,2,FALSE),"")</f>
        <v>Взятие крови из вены</v>
      </c>
      <c r="C17" s="254">
        <f>IFERROR(VLOOKUP($A17,Прил1!_xlnm.Print_Area,3,FALSE),0)</f>
        <v>300</v>
      </c>
      <c r="D17" s="189"/>
      <c r="E17" s="252">
        <f t="shared" ref="E17:E40" si="2">C17*D17</f>
        <v>0</v>
      </c>
    </row>
    <row r="18" spans="1:5" hidden="1" x14ac:dyDescent="0.2">
      <c r="A18" s="168" t="s">
        <v>4863</v>
      </c>
      <c r="B18" s="202" t="str">
        <f>IFERROR(VLOOKUP($A18,Прил1!_xlnm.Print_Area,2,FALSE),"")</f>
        <v>Обработка венозной крови, включая регистрацию (получ. плазмы и сывор. крови)</v>
      </c>
      <c r="C18" s="254">
        <f>IFERROR(VLOOKUP($A18,Прил1!_xlnm.Print_Area,3,FALSE),0)</f>
        <v>100</v>
      </c>
      <c r="D18" s="189"/>
      <c r="E18" s="252">
        <f t="shared" si="2"/>
        <v>0</v>
      </c>
    </row>
    <row r="19" spans="1:5" x14ac:dyDescent="0.2">
      <c r="A19" s="168" t="s">
        <v>4864</v>
      </c>
      <c r="B19" s="202" t="str">
        <f>IFERROR(VLOOKUP($A19,Прил1!_xlnm.Print_Area,2,FALSE),"")</f>
        <v>Клинический анализ крови развернутый (лейкоформула, СОЭ)</v>
      </c>
      <c r="C19" s="254">
        <f>IFERROR(VLOOKUP($A19,Прил1!_xlnm.Print_Area,3,FALSE),0)</f>
        <v>700</v>
      </c>
      <c r="D19" s="189">
        <v>2</v>
      </c>
      <c r="E19" s="252">
        <f t="shared" si="2"/>
        <v>1400</v>
      </c>
    </row>
    <row r="20" spans="1:5" x14ac:dyDescent="0.2">
      <c r="A20" s="168" t="s">
        <v>5686</v>
      </c>
      <c r="B20" s="202" t="str">
        <f>IFERROR(VLOOKUP($A20,Прил1!_xlnm.Print_Area,2,FALSE),"")</f>
        <v>Определение C-реактивного белка высокочувствительным методом (количественно)</v>
      </c>
      <c r="C20" s="254">
        <f>IFERROR(VLOOKUP($A20,Прил1!_xlnm.Print_Area,3,FALSE),0)</f>
        <v>430</v>
      </c>
      <c r="D20" s="189">
        <v>2</v>
      </c>
      <c r="E20" s="252">
        <f t="shared" si="2"/>
        <v>860</v>
      </c>
    </row>
    <row r="21" spans="1:5" x14ac:dyDescent="0.2">
      <c r="A21" s="168" t="s">
        <v>4922</v>
      </c>
      <c r="B21" s="202" t="str">
        <f>IFERROR(VLOOKUP($A21,Прил1!_xlnm.Print_Area,2,FALSE),"")</f>
        <v>Определение мочевины в крови</v>
      </c>
      <c r="C21" s="254">
        <f>IFERROR(VLOOKUP($A21,Прил1!_xlnm.Print_Area,3,FALSE),0)</f>
        <v>180</v>
      </c>
      <c r="D21" s="189">
        <v>2</v>
      </c>
      <c r="E21" s="252">
        <f t="shared" si="2"/>
        <v>360</v>
      </c>
    </row>
    <row r="22" spans="1:5" x14ac:dyDescent="0.2">
      <c r="A22" s="168" t="s">
        <v>4923</v>
      </c>
      <c r="B22" s="202" t="str">
        <f>IFERROR(VLOOKUP($A22,Прил1!_xlnm.Print_Area,2,FALSE),"")</f>
        <v>Определение креатинина в крови</v>
      </c>
      <c r="C22" s="254">
        <f>IFERROR(VLOOKUP($A22,Прил1!_xlnm.Print_Area,3,FALSE),0)</f>
        <v>180</v>
      </c>
      <c r="D22" s="189">
        <v>2</v>
      </c>
      <c r="E22" s="252">
        <f t="shared" si="2"/>
        <v>360</v>
      </c>
    </row>
    <row r="23" spans="1:5" x14ac:dyDescent="0.2">
      <c r="A23" s="168" t="s">
        <v>4925</v>
      </c>
      <c r="B23" s="202" t="str">
        <f>IFERROR(VLOOKUP($A23,Прил1!_xlnm.Print_Area,2,FALSE),"")</f>
        <v>Определение натрия в крови</v>
      </c>
      <c r="C23" s="254">
        <f>IFERROR(VLOOKUP($A23,Прил1!_xlnm.Print_Area,3,FALSE),0)</f>
        <v>170</v>
      </c>
      <c r="D23" s="189">
        <v>2</v>
      </c>
      <c r="E23" s="252">
        <f t="shared" si="2"/>
        <v>340</v>
      </c>
    </row>
    <row r="24" spans="1:5" x14ac:dyDescent="0.2">
      <c r="A24" s="168" t="s">
        <v>4926</v>
      </c>
      <c r="B24" s="202" t="str">
        <f>IFERROR(VLOOKUP($A24,Прил1!_xlnm.Print_Area,2,FALSE),"")</f>
        <v>Определение калия в крови</v>
      </c>
      <c r="C24" s="254">
        <f>IFERROR(VLOOKUP($A24,Прил1!_xlnm.Print_Area,3,FALSE),0)</f>
        <v>170</v>
      </c>
      <c r="D24" s="189">
        <v>2</v>
      </c>
      <c r="E24" s="252">
        <f t="shared" si="2"/>
        <v>340</v>
      </c>
    </row>
    <row r="25" spans="1:5" hidden="1" x14ac:dyDescent="0.2">
      <c r="A25" s="9" t="s">
        <v>4936</v>
      </c>
      <c r="B25" s="202" t="str">
        <f>IFERROR(VLOOKUP($A25,Прил1!_xlnm.Print_Area,2,FALSE),"")</f>
        <v>Определение активности лактатдегидрогеназы в крови</v>
      </c>
      <c r="C25" s="254">
        <f>IFERROR(VLOOKUP($A25,Прил1!_xlnm.Print_Area,3,FALSE),0)</f>
        <v>170</v>
      </c>
      <c r="D25" s="189"/>
      <c r="E25" s="252">
        <f t="shared" si="2"/>
        <v>0</v>
      </c>
    </row>
    <row r="26" spans="1:5" x14ac:dyDescent="0.2">
      <c r="A26" s="168" t="s">
        <v>4932</v>
      </c>
      <c r="B26" s="202" t="str">
        <f>IFERROR(VLOOKUP($A26,Прил1!_xlnm.Print_Area,2,FALSE),"")</f>
        <v>Определение активности аспартатаминотрансферазы в крови (АСТ)</v>
      </c>
      <c r="C26" s="254">
        <f>IFERROR(VLOOKUP($A26,Прил1!_xlnm.Print_Area,3,FALSE),0)</f>
        <v>180</v>
      </c>
      <c r="D26" s="189">
        <v>2</v>
      </c>
      <c r="E26" s="252">
        <f t="shared" si="2"/>
        <v>360</v>
      </c>
    </row>
    <row r="27" spans="1:5" x14ac:dyDescent="0.2">
      <c r="A27" s="168" t="s">
        <v>4933</v>
      </c>
      <c r="B27" s="202" t="str">
        <f>IFERROR(VLOOKUP($A27,Прил1!_xlnm.Print_Area,2,FALSE),"")</f>
        <v>Определение активности аланинаминотрансферазы в крови (АЛТ)</v>
      </c>
      <c r="C27" s="254">
        <f>IFERROR(VLOOKUP($A27,Прил1!_xlnm.Print_Area,3,FALSE),0)</f>
        <v>180</v>
      </c>
      <c r="D27" s="189">
        <v>2</v>
      </c>
      <c r="E27" s="252">
        <f t="shared" si="2"/>
        <v>360</v>
      </c>
    </row>
    <row r="28" spans="1:5" hidden="1" x14ac:dyDescent="0.2">
      <c r="A28" s="168" t="s">
        <v>4959</v>
      </c>
      <c r="B28" s="202" t="str">
        <f>IFERROR(VLOOKUP($A28,Прил1!_xlnm.Print_Area,2,FALSE),"")</f>
        <v>Определение ферритина в крови</v>
      </c>
      <c r="C28" s="254">
        <f>IFERROR(VLOOKUP($A28,Прил1!_xlnm.Print_Area,3,FALSE),0)</f>
        <v>480</v>
      </c>
      <c r="D28" s="189"/>
      <c r="E28" s="252">
        <f t="shared" si="2"/>
        <v>0</v>
      </c>
    </row>
    <row r="29" spans="1:5" x14ac:dyDescent="0.2">
      <c r="A29" s="9" t="s">
        <v>4909</v>
      </c>
      <c r="B29" s="202" t="str">
        <f>IFERROR(VLOOKUP($A29,Прил1!_xlnm.Print_Area,2,FALSE),"")</f>
        <v>Определение активированного частичного тромбопластинового времени (АЧТВ)</v>
      </c>
      <c r="C29" s="254">
        <f>IFERROR(VLOOKUP($A29,Прил1!_xlnm.Print_Area,3,FALSE),0)</f>
        <v>260</v>
      </c>
      <c r="D29" s="189">
        <v>2</v>
      </c>
      <c r="E29" s="252">
        <f t="shared" si="2"/>
        <v>520</v>
      </c>
    </row>
    <row r="30" spans="1:5" x14ac:dyDescent="0.2">
      <c r="A30" s="168" t="s">
        <v>4908</v>
      </c>
      <c r="B30" s="202" t="str">
        <f>IFERROR(VLOOKUP($A30,Прил1!_xlnm.Print_Area,2,FALSE),"")</f>
        <v>Определение протромбинового времени</v>
      </c>
      <c r="C30" s="254">
        <f>IFERROR(VLOOKUP($A30,Прил1!_xlnm.Print_Area,3,FALSE),0)</f>
        <v>300</v>
      </c>
      <c r="D30" s="189">
        <v>2</v>
      </c>
      <c r="E30" s="252">
        <f t="shared" si="2"/>
        <v>600</v>
      </c>
    </row>
    <row r="31" spans="1:5" x14ac:dyDescent="0.2">
      <c r="A31" s="9" t="s">
        <v>4910</v>
      </c>
      <c r="B31" s="202" t="str">
        <f>IFERROR(VLOOKUP($A31,Прил1!_xlnm.Print_Area,2,FALSE),"")</f>
        <v>Определение тромбинового времени</v>
      </c>
      <c r="C31" s="254">
        <f>IFERROR(VLOOKUP($A31,Прил1!_xlnm.Print_Area,3,FALSE),0)</f>
        <v>180</v>
      </c>
      <c r="D31" s="189">
        <v>2</v>
      </c>
      <c r="E31" s="252">
        <f t="shared" si="2"/>
        <v>360</v>
      </c>
    </row>
    <row r="32" spans="1:5" hidden="1" x14ac:dyDescent="0.2">
      <c r="A32" s="168" t="s">
        <v>4913</v>
      </c>
      <c r="B32" s="202" t="str">
        <f>IFERROR(VLOOKUP($A32,Прил1!_xlnm.Print_Area,2,FALSE),"")</f>
        <v>Определение содержания фибриногена в крови</v>
      </c>
      <c r="C32" s="254">
        <f>IFERROR(VLOOKUP($A32,Прил1!_xlnm.Print_Area,3,FALSE),0)</f>
        <v>180</v>
      </c>
      <c r="D32" s="189"/>
      <c r="E32" s="252">
        <f t="shared" si="2"/>
        <v>0</v>
      </c>
    </row>
    <row r="33" spans="1:5" x14ac:dyDescent="0.2">
      <c r="A33" s="168" t="s">
        <v>4916</v>
      </c>
      <c r="B33" s="202" t="str">
        <f>IFERROR(VLOOKUP($A33,Прил1!_xlnm.Print_Area,2,FALSE),"")</f>
        <v>Определение Д-димера в крови</v>
      </c>
      <c r="C33" s="254">
        <f>IFERROR(VLOOKUP($A33,Прил1!_xlnm.Print_Area,3,FALSE),0)</f>
        <v>1200</v>
      </c>
      <c r="D33" s="189">
        <v>2</v>
      </c>
      <c r="E33" s="252">
        <f t="shared" si="2"/>
        <v>2400</v>
      </c>
    </row>
    <row r="34" spans="1:5" hidden="1" x14ac:dyDescent="0.2">
      <c r="A34" s="168" t="s">
        <v>5102</v>
      </c>
      <c r="B34" s="202" t="str">
        <f>IFERROR(VLOOKUP($A34,Прил1!_xlnm.Print_Area,2,FALSE),"")</f>
        <v>Определение прокальцитонина ПКТ</v>
      </c>
      <c r="C34" s="254">
        <f>IFERROR(VLOOKUP($A34,Прил1!_xlnm.Print_Area,3,FALSE),0)</f>
        <v>1010</v>
      </c>
      <c r="D34" s="189"/>
      <c r="E34" s="252">
        <f t="shared" si="2"/>
        <v>0</v>
      </c>
    </row>
    <row r="35" spans="1:5" hidden="1" x14ac:dyDescent="0.2">
      <c r="A35" s="168" t="s">
        <v>4943</v>
      </c>
      <c r="B35" s="202" t="str">
        <f>IFERROR(VLOOKUP($A35,Прил1!_xlnm.Print_Area,2,FALSE),"")</f>
        <v>Определение магния в крови</v>
      </c>
      <c r="C35" s="254">
        <f>IFERROR(VLOOKUP($A35,Прил1!_xlnm.Print_Area,3,FALSE),0)</f>
        <v>190</v>
      </c>
      <c r="D35" s="189"/>
      <c r="E35" s="252">
        <f t="shared" si="2"/>
        <v>0</v>
      </c>
    </row>
    <row r="36" spans="1:5" hidden="1" x14ac:dyDescent="0.2">
      <c r="A36" s="168" t="s">
        <v>4924</v>
      </c>
      <c r="B36" s="202" t="str">
        <f>IFERROR(VLOOKUP($A36,Прил1!_xlnm.Print_Area,2,FALSE),"")</f>
        <v>Определение общего кальция в крови</v>
      </c>
      <c r="C36" s="254">
        <f>IFERROR(VLOOKUP($A36,Прил1!_xlnm.Print_Area,3,FALSE),0)</f>
        <v>170</v>
      </c>
      <c r="D36" s="189"/>
      <c r="E36" s="252">
        <f t="shared" si="2"/>
        <v>0</v>
      </c>
    </row>
    <row r="37" spans="1:5" x14ac:dyDescent="0.2">
      <c r="A37" s="168">
        <v>728265</v>
      </c>
      <c r="B37" s="202" t="str">
        <f>IFERROR(VLOOKUP($A37,Прил1!_xlnm.Print_Area,2,FALSE),"")</f>
        <v xml:space="preserve">Определение иммуноглобулинов IgM и IgG к коронавирусу SARS-CoV-2 </v>
      </c>
      <c r="C37" s="254">
        <f>IFERROR(VLOOKUP($A37,Прил1!_xlnm.Print_Area,3,FALSE),0)</f>
        <v>2300</v>
      </c>
      <c r="D37" s="189">
        <v>2</v>
      </c>
      <c r="E37" s="252">
        <f t="shared" si="2"/>
        <v>4600</v>
      </c>
    </row>
    <row r="38" spans="1:5" ht="25.5" x14ac:dyDescent="0.2">
      <c r="A38" s="168" t="s">
        <v>5918</v>
      </c>
      <c r="B38" s="202" t="str">
        <f>IFERROR(VLOOKUP($A38,Прил1!_xlnm.Print_Area,2,FALSE),"")</f>
        <v>Выезд медицинского персонала санитарным транспортом в пределах МКАД для проведения забора биоматериала из лор-органов на респираторные инфекции за 1 час работы</v>
      </c>
      <c r="C38" s="254">
        <f>IFERROR(VLOOKUP($A38,Прил1!_xlnm.Print_Area,3,FALSE),0)</f>
        <v>2500</v>
      </c>
      <c r="D38" s="189">
        <v>4</v>
      </c>
      <c r="E38" s="252">
        <f t="shared" si="2"/>
        <v>10000</v>
      </c>
    </row>
    <row r="39" spans="1:5" x14ac:dyDescent="0.2">
      <c r="A39" s="168" t="s">
        <v>4938</v>
      </c>
      <c r="B39" s="202" t="str">
        <f>IFERROR(VLOOKUP($A39,Прил1!_xlnm.Print_Area,2,FALSE),"")</f>
        <v>Определение общего билирубина в крови</v>
      </c>
      <c r="C39" s="254">
        <f>IFERROR(VLOOKUP($A39,Прил1!_xlnm.Print_Area,3,FALSE),0)</f>
        <v>210</v>
      </c>
      <c r="D39" s="189"/>
      <c r="E39" s="252">
        <f t="shared" si="2"/>
        <v>0</v>
      </c>
    </row>
    <row r="40" spans="1:5" x14ac:dyDescent="0.2">
      <c r="A40" s="182" t="s">
        <v>4927</v>
      </c>
      <c r="B40" s="205" t="str">
        <f>IFERROR(VLOOKUP($A40,Прил1!_xlnm.Print_Area,2,FALSE),"")</f>
        <v>Определение хлора в крови</v>
      </c>
      <c r="C40" s="256">
        <f>IFERROR(VLOOKUP($A40,Прил1!_xlnm.Print_Area,3,FALSE),0)</f>
        <v>220</v>
      </c>
      <c r="D40" s="192">
        <v>2</v>
      </c>
      <c r="E40" s="312">
        <f t="shared" si="2"/>
        <v>440</v>
      </c>
    </row>
    <row r="42" spans="1:5" x14ac:dyDescent="0.2">
      <c r="B42" s="313"/>
    </row>
    <row r="43" spans="1:5" x14ac:dyDescent="0.2">
      <c r="B43" s="313" t="s">
        <v>5970</v>
      </c>
    </row>
    <row r="47" spans="1:5" x14ac:dyDescent="0.2">
      <c r="D47" s="178"/>
    </row>
    <row r="48" spans="1:5" ht="16.5" x14ac:dyDescent="0.2">
      <c r="A48" s="301" t="s">
        <v>5968</v>
      </c>
      <c r="B48" s="302"/>
      <c r="C48" s="302"/>
      <c r="D48" s="302"/>
      <c r="E48" s="302"/>
    </row>
    <row r="49" spans="1:5" x14ac:dyDescent="0.2">
      <c r="D49" s="178"/>
    </row>
    <row r="50" spans="1:5" ht="25.5" x14ac:dyDescent="0.2">
      <c r="A50" s="260" t="s">
        <v>0</v>
      </c>
      <c r="B50" s="261" t="s">
        <v>73</v>
      </c>
      <c r="C50" s="137" t="s">
        <v>5541</v>
      </c>
      <c r="D50" s="137" t="s">
        <v>5880</v>
      </c>
      <c r="E50" s="137" t="s">
        <v>5540</v>
      </c>
    </row>
    <row r="51" spans="1:5" x14ac:dyDescent="0.2">
      <c r="A51" s="303"/>
      <c r="B51" s="304" t="s">
        <v>5969</v>
      </c>
      <c r="C51" s="305"/>
      <c r="D51" s="306"/>
      <c r="E51" s="307">
        <f>SUM(E52:E57)</f>
        <v>25000</v>
      </c>
    </row>
    <row r="52" spans="1:5" x14ac:dyDescent="0.2">
      <c r="A52" s="167" t="s">
        <v>3749</v>
      </c>
      <c r="B52" s="308" t="str">
        <f>IFERROR(VLOOKUP($A52,Прил1!_xlnm.Print_Area,2,FALSE),"")</f>
        <v>Спиральная компьютерная томография головного мозга</v>
      </c>
      <c r="C52" s="309">
        <f>IFERROR(VLOOKUP($A52,Прил1!_xlnm.Print_Area,3,FALSE),0)</f>
        <v>4200</v>
      </c>
      <c r="D52" s="310">
        <v>2</v>
      </c>
      <c r="E52" s="311">
        <f t="shared" ref="E52" si="3">C52*D52</f>
        <v>8400</v>
      </c>
    </row>
    <row r="53" spans="1:5" x14ac:dyDescent="0.2">
      <c r="A53" s="168" t="s">
        <v>3751</v>
      </c>
      <c r="B53" s="202" t="str">
        <f>IFERROR(VLOOKUP($A53,Прил1!_xlnm.Print_Area,2,FALSE),"")</f>
        <v>Спиральная компьютерная томография шеи</v>
      </c>
      <c r="C53" s="309">
        <f>IFERROR(VLOOKUP($A53,Прил1!_xlnm.Print_Area,3,FALSE),0)</f>
        <v>4200</v>
      </c>
      <c r="D53" s="189">
        <v>2</v>
      </c>
      <c r="E53" s="252">
        <f t="shared" ref="E53:E54" si="4">C53*D53</f>
        <v>8400</v>
      </c>
    </row>
    <row r="54" spans="1:5" x14ac:dyDescent="0.2">
      <c r="A54" s="9" t="s">
        <v>4899</v>
      </c>
      <c r="B54" s="202" t="str">
        <f>IFERROR(VLOOKUP($A54,Прил1!_xlnm.Print_Area,2,FALSE),"")</f>
        <v>Определение метгемоглобина в крови</v>
      </c>
      <c r="C54" s="254">
        <f>IFERROR(VLOOKUP($A54,Прил1!_xlnm.Print_Area,3,FALSE),0)</f>
        <v>1100</v>
      </c>
      <c r="D54" s="189">
        <v>2</v>
      </c>
      <c r="E54" s="252">
        <f t="shared" si="4"/>
        <v>2200</v>
      </c>
    </row>
    <row r="55" spans="1:5" x14ac:dyDescent="0.2">
      <c r="A55" s="9" t="s">
        <v>3645</v>
      </c>
      <c r="B55" s="202" t="str">
        <f>IFERROR(VLOOKUP($A55,Прил1!_xlnm.Print_Area,2,FALSE),"")</f>
        <v>Триплексное сканирование магистральных артерий головы (ТС МАГ)</v>
      </c>
      <c r="C55" s="254">
        <f>IFERROR(VLOOKUP($A55,Прил1!_xlnm.Print_Area,3,FALSE),0)</f>
        <v>3000</v>
      </c>
      <c r="D55" s="189">
        <v>2</v>
      </c>
      <c r="E55" s="252">
        <f t="shared" ref="E55:E57" si="5">C55*D55</f>
        <v>6000</v>
      </c>
    </row>
    <row r="56" spans="1:5" x14ac:dyDescent="0.2">
      <c r="A56" s="168"/>
      <c r="B56" s="202" t="str">
        <f>IFERROR(VLOOKUP($A56,Прил1!_xlnm.Print_Area,2,FALSE),"")</f>
        <v/>
      </c>
      <c r="C56" s="254">
        <f>IFERROR(VLOOKUP($A56,Прил1!_xlnm.Print_Area,3,FALSE),0)</f>
        <v>0</v>
      </c>
      <c r="D56" s="189"/>
      <c r="E56" s="252">
        <f t="shared" si="5"/>
        <v>0</v>
      </c>
    </row>
    <row r="57" spans="1:5" x14ac:dyDescent="0.2">
      <c r="A57" s="182"/>
      <c r="B57" s="205" t="str">
        <f>IFERROR(VLOOKUP($A57,Прил1!_xlnm.Print_Area,2,FALSE),"")</f>
        <v/>
      </c>
      <c r="C57" s="256">
        <f>IFERROR(VLOOKUP($A57,Прил1!_xlnm.Print_Area,3,FALSE),0)</f>
        <v>0</v>
      </c>
      <c r="D57" s="192"/>
      <c r="E57" s="312">
        <f t="shared" si="5"/>
        <v>0</v>
      </c>
    </row>
    <row r="58" spans="1:5" x14ac:dyDescent="0.2">
      <c r="B58" s="313" t="s">
        <v>5971</v>
      </c>
      <c r="E58" s="314">
        <f>25000-E51</f>
        <v>0</v>
      </c>
    </row>
    <row r="65" spans="1:5" x14ac:dyDescent="0.2">
      <c r="D65" s="178"/>
    </row>
    <row r="66" spans="1:5" ht="16.5" x14ac:dyDescent="0.2">
      <c r="A66" s="301" t="s">
        <v>5988</v>
      </c>
      <c r="B66" s="302"/>
      <c r="C66" s="302"/>
      <c r="D66" s="302"/>
      <c r="E66" s="302"/>
    </row>
    <row r="67" spans="1:5" x14ac:dyDescent="0.2">
      <c r="D67" s="178"/>
    </row>
    <row r="68" spans="1:5" ht="25.5" x14ac:dyDescent="0.2">
      <c r="A68" s="260" t="s">
        <v>0</v>
      </c>
      <c r="B68" s="261" t="s">
        <v>73</v>
      </c>
      <c r="C68" s="137" t="s">
        <v>5541</v>
      </c>
      <c r="D68" s="137" t="s">
        <v>5880</v>
      </c>
      <c r="E68" s="137" t="s">
        <v>5540</v>
      </c>
    </row>
    <row r="69" spans="1:5" x14ac:dyDescent="0.2">
      <c r="A69" s="303"/>
      <c r="B69" s="304" t="s">
        <v>5969</v>
      </c>
      <c r="C69" s="305"/>
      <c r="D69" s="306"/>
      <c r="E69" s="307">
        <f>SUM(E70:E77)</f>
        <v>223200</v>
      </c>
    </row>
    <row r="70" spans="1:5" ht="25.5" x14ac:dyDescent="0.2">
      <c r="A70" s="167" t="s">
        <v>5383</v>
      </c>
      <c r="B70" s="308" t="str">
        <f>IFERROR(VLOOKUP($A70,Прил1!_xlnm.Print_Area,2,FALSE),"")</f>
        <v>Выезд бригады СМП на дом за МКАД (продолжительность вызова до 1 часа с момента прибытия на место) (дополнительно оплачивается каждый км за МКАД)</v>
      </c>
      <c r="C70" s="309">
        <f>IFERROR(VLOOKUP($A70,Прил1!_xlnm.Print_Area,3,FALSE),0)</f>
        <v>5200</v>
      </c>
      <c r="D70" s="328"/>
      <c r="E70" s="311">
        <f>PRODUCT(C70:D70)</f>
        <v>5200</v>
      </c>
    </row>
    <row r="71" spans="1:5" ht="25.5" x14ac:dyDescent="0.2">
      <c r="A71" s="168" t="s">
        <v>5391</v>
      </c>
      <c r="B71" s="202" t="str">
        <f>IFERROR(VLOOKUP($A71,Прил1!_xlnm.Print_Area,2,FALSE),"")</f>
        <v>Медицинское сопровождение при перевозке больных бригадой СМП за МКАД (дополнительно оплачивается каждый км за МКАД)</v>
      </c>
      <c r="C71" s="309">
        <f>IFERROR(VLOOKUP($A71,Прил1!_xlnm.Print_Area,3,FALSE),0)</f>
        <v>3600</v>
      </c>
      <c r="D71" s="329"/>
      <c r="E71" s="252">
        <f t="shared" ref="E71:E77" si="6">PRODUCT(C71:D71)</f>
        <v>3600</v>
      </c>
    </row>
    <row r="72" spans="1:5" ht="25.5" x14ac:dyDescent="0.2">
      <c r="A72" s="168" t="s">
        <v>5627</v>
      </c>
      <c r="B72" s="202" t="str">
        <f>IFERROR(VLOOKUP($A72,Прил1!_xlnm.Print_Area,2,FALSE),"")</f>
        <v>Дополнительная оплата медицинского сопровождения при перевозке больных за МКАД за 1 км (к услуге 760102)</v>
      </c>
      <c r="C72" s="309">
        <f>IFERROR(VLOOKUP($A72,Прил1!_xlnm.Print_Area,3,FALSE),0)</f>
        <v>100</v>
      </c>
      <c r="D72" s="329">
        <v>1400</v>
      </c>
      <c r="E72" s="252">
        <f t="shared" si="6"/>
        <v>140000</v>
      </c>
    </row>
    <row r="73" spans="1:5" ht="25.5" x14ac:dyDescent="0.2">
      <c r="A73" s="168" t="s">
        <v>5505</v>
      </c>
      <c r="B73" s="202" t="str">
        <f>IFERROR(VLOOKUP($A73,Прил1!_xlnm.Print_Area,2,FALSE),"")</f>
        <v>Курс лечения с использованием дополнительного объема медикаментов и иных средств необходимых для лечения</v>
      </c>
      <c r="C73" s="309">
        <f>IFERROR(VLOOKUP($A73,Прил1!_xlnm.Print_Area,3,FALSE),0)</f>
        <v>1</v>
      </c>
      <c r="D73" s="329">
        <v>0</v>
      </c>
      <c r="E73" s="252">
        <f t="shared" si="6"/>
        <v>0</v>
      </c>
    </row>
    <row r="74" spans="1:5" x14ac:dyDescent="0.2">
      <c r="A74" s="168" t="s">
        <v>5548</v>
      </c>
      <c r="B74" s="202" t="str">
        <f>IFERROR(VLOOKUP($A74,Прил1!_xlnm.Print_Area,2,FALSE),"")</f>
        <v xml:space="preserve">Повышающий реанимационный коэффициент  = 1,5 </v>
      </c>
      <c r="C74" s="331">
        <v>1</v>
      </c>
      <c r="D74" s="332">
        <f>SUM(E70:E72)*0.5</f>
        <v>74400</v>
      </c>
      <c r="E74" s="252">
        <f t="shared" si="6"/>
        <v>74400</v>
      </c>
    </row>
    <row r="75" spans="1:5" x14ac:dyDescent="0.2">
      <c r="A75" s="168"/>
      <c r="B75" s="202" t="str">
        <f>IFERROR(VLOOKUP($A75,Прил1!_xlnm.Print_Area,2,FALSE),"")</f>
        <v/>
      </c>
      <c r="C75" s="254">
        <f>IFERROR(VLOOKUP($A75,Прил1!_xlnm.Print_Area,3,FALSE),0)</f>
        <v>0</v>
      </c>
      <c r="D75" s="329"/>
      <c r="E75" s="252">
        <f t="shared" si="6"/>
        <v>0</v>
      </c>
    </row>
    <row r="76" spans="1:5" x14ac:dyDescent="0.2">
      <c r="A76" s="168"/>
      <c r="B76" s="202" t="str">
        <f>IFERROR(VLOOKUP($A76,Прил1!_xlnm.Print_Area,2,FALSE),"")</f>
        <v/>
      </c>
      <c r="C76" s="254">
        <f>IFERROR(VLOOKUP($A76,Прил1!_xlnm.Print_Area,3,FALSE),0)</f>
        <v>0</v>
      </c>
      <c r="D76" s="329"/>
      <c r="E76" s="252">
        <f t="shared" si="6"/>
        <v>0</v>
      </c>
    </row>
    <row r="77" spans="1:5" x14ac:dyDescent="0.2">
      <c r="A77" s="182"/>
      <c r="B77" s="205" t="str">
        <f>IFERROR(VLOOKUP($A77,Прил1!_xlnm.Print_Area,2,FALSE),"")</f>
        <v/>
      </c>
      <c r="C77" s="256">
        <f>IFERROR(VLOOKUP($A77,Прил1!_xlnm.Print_Area,3,FALSE),0)</f>
        <v>0</v>
      </c>
      <c r="D77" s="330"/>
      <c r="E77" s="312">
        <f t="shared" si="6"/>
        <v>0</v>
      </c>
    </row>
    <row r="78" spans="1:5" x14ac:dyDescent="0.2">
      <c r="B78" s="313"/>
      <c r="E78" s="314"/>
    </row>
  </sheetData>
  <autoFilter ref="A5:G40" xr:uid="{00000000-0009-0000-0000-000007000000}"/>
  <conditionalFormatting sqref="A25">
    <cfRule type="duplicateValues" dxfId="4" priority="9"/>
  </conditionalFormatting>
  <conditionalFormatting sqref="A29">
    <cfRule type="duplicateValues" dxfId="3" priority="8"/>
  </conditionalFormatting>
  <conditionalFormatting sqref="A31">
    <cfRule type="duplicateValues" dxfId="2" priority="7"/>
  </conditionalFormatting>
  <conditionalFormatting sqref="A54">
    <cfRule type="duplicateValues" dxfId="1" priority="6"/>
  </conditionalFormatting>
  <conditionalFormatting sqref="A55">
    <cfRule type="duplicateValues" dxfId="0" priority="4"/>
  </conditionalFormatting>
  <printOptions horizontalCentered="1"/>
  <pageMargins left="0.59055118110236227" right="0.39370078740157483" top="0.59055118110236227" bottom="0.39370078740157483" header="0.19685039370078741" footer="0.19685039370078741"/>
  <pageSetup paperSize="9" orientation="landscape" r:id="rId1"/>
  <headerFooter>
    <oddFooter>&amp;R&amp;8&amp;P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9:D9"/>
  <sheetViews>
    <sheetView workbookViewId="0">
      <selection activeCell="I36" sqref="I36"/>
    </sheetView>
  </sheetViews>
  <sheetFormatPr defaultRowHeight="12.75" x14ac:dyDescent="0.2"/>
  <sheetData>
    <row r="9" spans="1:4" x14ac:dyDescent="0.2">
      <c r="A9">
        <v>4512</v>
      </c>
      <c r="B9">
        <v>7841222</v>
      </c>
      <c r="C9" t="str">
        <f>A9&amp;B9</f>
        <v>45127841222</v>
      </c>
      <c r="D9" t="s">
        <v>5965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ТитЛист</vt:lpstr>
      <vt:lpstr>Прил1</vt:lpstr>
      <vt:lpstr>Лист2</vt:lpstr>
      <vt:lpstr>Прил2Компл</vt:lpstr>
      <vt:lpstr>Прил3умо</vt:lpstr>
      <vt:lpstr>Прил4Справки</vt:lpstr>
      <vt:lpstr>Прейскурант Левакова</vt:lpstr>
      <vt:lpstr>ПользКомплекс</vt:lpstr>
      <vt:lpstr>Лист1</vt:lpstr>
      <vt:lpstr>Лист3</vt:lpstr>
      <vt:lpstr>Прил1!Заголовки_для_печати</vt:lpstr>
      <vt:lpstr>Прил3умо!Заголовки_для_печати</vt:lpstr>
      <vt:lpstr>Прил4Справки!Заголовки_для_печати</vt:lpstr>
      <vt:lpstr>ПользКомплекс!Область_печати</vt:lpstr>
      <vt:lpstr>Прил1!Область_печати</vt:lpstr>
      <vt:lpstr>Прил3умо!Область_печати</vt:lpstr>
      <vt:lpstr>Прил4Справки!Область_печати</vt:lpstr>
      <vt:lpstr>ТитЛист!Область_печати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Budnikova</dc:creator>
  <cp:lastModifiedBy>Kulgina_TA</cp:lastModifiedBy>
  <cp:lastPrinted>2021-04-22T12:48:23Z</cp:lastPrinted>
  <dcterms:created xsi:type="dcterms:W3CDTF">2019-11-28T09:31:36Z</dcterms:created>
  <dcterms:modified xsi:type="dcterms:W3CDTF">2021-06-03T14:30:46Z</dcterms:modified>
</cp:coreProperties>
</file>